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rs.Dorrrimanesh\dargah\Abi\"/>
    </mc:Choice>
  </mc:AlternateContent>
  <bookViews>
    <workbookView xWindow="0" yWindow="0" windowWidth="15360" windowHeight="7455" tabRatio="696"/>
  </bookViews>
  <sheets>
    <sheet name="کمکی حمل‌ونقل آبی" sheetId="62" r:id="rId1"/>
    <sheet name="فهرست جداول" sheetId="61" r:id="rId2"/>
    <sheet name="خلاصه نتایج" sheetId="60" r:id="rId3"/>
    <sheet name="T1" sheetId="28" r:id="rId4"/>
    <sheet name="T2" sheetId="30" r:id="rId5"/>
    <sheet name="T3" sheetId="42" r:id="rId6"/>
    <sheet name="T4" sheetId="43" r:id="rId7"/>
    <sheet name="T5" sheetId="45" r:id="rId8"/>
    <sheet name="T6" sheetId="48" r:id="rId9"/>
    <sheet name="T7" sheetId="52" r:id="rId10"/>
    <sheet name="T8" sheetId="50" r:id="rId11"/>
    <sheet name="T9" sheetId="55" r:id="rId12"/>
    <sheet name="T10" sheetId="57" r:id="rId13"/>
    <sheet name="T11" sheetId="58" r:id="rId14"/>
    <sheet name="T12" sheetId="59" r:id="rId15"/>
  </sheets>
  <calcPr calcId="152511"/>
</workbook>
</file>

<file path=xl/calcChain.xml><?xml version="1.0" encoding="utf-8"?>
<calcChain xmlns="http://schemas.openxmlformats.org/spreadsheetml/2006/main">
  <c r="B14" i="45" l="1"/>
  <c r="B13" i="45"/>
  <c r="B12" i="45"/>
  <c r="B11" i="45"/>
  <c r="B10" i="45"/>
  <c r="B9" i="45"/>
  <c r="B8" i="45"/>
  <c r="B7" i="45"/>
  <c r="B6" i="45"/>
  <c r="D5" i="45"/>
  <c r="C5" i="45"/>
  <c r="B5" i="45"/>
  <c r="B6" i="58" l="1"/>
  <c r="B4" i="58" s="1"/>
  <c r="B7" i="58"/>
  <c r="B8" i="58"/>
  <c r="B9" i="58"/>
  <c r="B10" i="58"/>
  <c r="B11" i="58"/>
  <c r="B12" i="58"/>
  <c r="B13" i="58"/>
  <c r="B6" i="57"/>
  <c r="B7" i="57"/>
  <c r="B8" i="57"/>
  <c r="B9" i="57"/>
  <c r="B10" i="57"/>
  <c r="B11" i="57"/>
  <c r="B12" i="57"/>
  <c r="B13" i="57"/>
  <c r="B14" i="57"/>
  <c r="C4" i="59"/>
  <c r="D4" i="59"/>
  <c r="E4" i="59"/>
  <c r="F4" i="59"/>
  <c r="G4" i="59"/>
  <c r="H4" i="59"/>
  <c r="I4" i="59"/>
  <c r="J4" i="59"/>
  <c r="K4" i="59"/>
  <c r="L4" i="59"/>
  <c r="B4" i="59"/>
  <c r="C4" i="58"/>
  <c r="D4" i="58"/>
  <c r="E4" i="58"/>
  <c r="F4" i="58"/>
  <c r="G4" i="58"/>
  <c r="H4" i="58"/>
  <c r="B5" i="58"/>
  <c r="B13" i="59"/>
  <c r="B12" i="59"/>
  <c r="B11" i="59"/>
  <c r="B10" i="59"/>
  <c r="B9" i="59"/>
  <c r="B8" i="59"/>
  <c r="B7" i="59"/>
  <c r="B6" i="59"/>
  <c r="B5" i="59"/>
  <c r="B5" i="57"/>
  <c r="H4" i="57"/>
  <c r="G4" i="57"/>
  <c r="F4" i="57"/>
  <c r="E4" i="57"/>
  <c r="D4" i="57"/>
  <c r="C4" i="57"/>
  <c r="B4" i="57" l="1"/>
  <c r="T4" i="55"/>
  <c r="U4" i="55"/>
  <c r="C4" i="55"/>
  <c r="D4" i="55"/>
  <c r="E4" i="55"/>
  <c r="F4" i="55"/>
  <c r="G4" i="55"/>
  <c r="H4" i="55"/>
  <c r="I4" i="55"/>
  <c r="J4" i="55"/>
  <c r="K4" i="55"/>
  <c r="L4" i="55"/>
  <c r="M4" i="55"/>
  <c r="N4" i="55"/>
  <c r="O4" i="55"/>
  <c r="P4" i="55"/>
  <c r="Q4" i="55"/>
  <c r="R4" i="55"/>
  <c r="S4" i="55"/>
  <c r="V4" i="55"/>
  <c r="B6" i="55"/>
  <c r="B7" i="55"/>
  <c r="B8" i="55"/>
  <c r="B9" i="55"/>
  <c r="B10" i="55"/>
  <c r="B11" i="55"/>
  <c r="B12" i="55"/>
  <c r="B13" i="55"/>
  <c r="B5" i="55"/>
  <c r="B13" i="52"/>
  <c r="B12" i="52"/>
  <c r="B11" i="52"/>
  <c r="B10" i="52"/>
  <c r="B9" i="52"/>
  <c r="B8" i="52"/>
  <c r="B7" i="52"/>
  <c r="B6" i="52"/>
  <c r="B5" i="52"/>
  <c r="Y4" i="52"/>
  <c r="X4" i="52"/>
  <c r="W4" i="52"/>
  <c r="V4" i="52"/>
  <c r="U4" i="52"/>
  <c r="T4" i="52"/>
  <c r="S4" i="52"/>
  <c r="R4" i="52"/>
  <c r="L4" i="52"/>
  <c r="K4" i="52"/>
  <c r="J4" i="52"/>
  <c r="I4" i="52"/>
  <c r="H4" i="52"/>
  <c r="G4" i="52"/>
  <c r="F4" i="52"/>
  <c r="E4" i="52"/>
  <c r="D4" i="52"/>
  <c r="C4" i="52"/>
  <c r="B13" i="50"/>
  <c r="B12" i="50"/>
  <c r="B11" i="50"/>
  <c r="B10" i="50"/>
  <c r="B9" i="50"/>
  <c r="B8" i="50"/>
  <c r="B7" i="50"/>
  <c r="B6" i="50"/>
  <c r="B5" i="50"/>
  <c r="AP4" i="50"/>
  <c r="AO4" i="50"/>
  <c r="AN4" i="50"/>
  <c r="AM4" i="50"/>
  <c r="AL4" i="50"/>
  <c r="AK4" i="50"/>
  <c r="AJ4" i="50"/>
  <c r="AI4" i="50"/>
  <c r="AH4" i="50"/>
  <c r="AG4" i="50"/>
  <c r="AF4" i="50"/>
  <c r="AE4" i="50"/>
  <c r="AD4" i="50"/>
  <c r="AC4" i="50"/>
  <c r="AB4" i="50"/>
  <c r="AA4" i="50"/>
  <c r="Z4" i="50"/>
  <c r="Y4" i="50"/>
  <c r="X4" i="50"/>
  <c r="W4" i="50"/>
  <c r="V4" i="50"/>
  <c r="U4" i="50"/>
  <c r="T4" i="50"/>
  <c r="S4" i="50"/>
  <c r="R4" i="50"/>
  <c r="Q4" i="50"/>
  <c r="P4" i="50"/>
  <c r="O4" i="50"/>
  <c r="N4" i="50"/>
  <c r="M4" i="50"/>
  <c r="L4" i="50"/>
  <c r="K4" i="50"/>
  <c r="J4" i="50"/>
  <c r="I4" i="50"/>
  <c r="H4" i="50"/>
  <c r="G4" i="50"/>
  <c r="F4" i="50"/>
  <c r="E4" i="50"/>
  <c r="D4" i="50"/>
  <c r="C4" i="50"/>
  <c r="B4" i="55" l="1"/>
  <c r="B4" i="52"/>
  <c r="B4" i="50"/>
  <c r="AW4" i="48"/>
  <c r="B6" i="48"/>
  <c r="B7" i="48"/>
  <c r="B8" i="48"/>
  <c r="B9" i="48"/>
  <c r="B10" i="48"/>
  <c r="B11" i="48"/>
  <c r="B12" i="48"/>
  <c r="B13" i="48"/>
  <c r="B5" i="48"/>
  <c r="E4" i="48"/>
  <c r="F4" i="48"/>
  <c r="G4" i="48"/>
  <c r="H4" i="48"/>
  <c r="I4" i="48"/>
  <c r="J4" i="48"/>
  <c r="K4" i="48"/>
  <c r="L4" i="48"/>
  <c r="M4" i="48"/>
  <c r="N4" i="48"/>
  <c r="O4" i="48"/>
  <c r="P4" i="48"/>
  <c r="Q4" i="48"/>
  <c r="R4" i="48"/>
  <c r="S4" i="48"/>
  <c r="T4" i="48"/>
  <c r="U4" i="48"/>
  <c r="V4" i="48"/>
  <c r="W4" i="48"/>
  <c r="X4" i="48"/>
  <c r="Y4" i="48"/>
  <c r="Z4" i="48"/>
  <c r="AA4" i="48"/>
  <c r="AB4" i="48"/>
  <c r="AC4" i="48"/>
  <c r="AD4" i="48"/>
  <c r="AE4" i="48"/>
  <c r="AF4" i="48"/>
  <c r="AG4" i="48"/>
  <c r="AH4" i="48"/>
  <c r="AI4" i="48"/>
  <c r="AJ4" i="48"/>
  <c r="AK4" i="48"/>
  <c r="AL4" i="48"/>
  <c r="AM4" i="48"/>
  <c r="AN4" i="48"/>
  <c r="AO4" i="48"/>
  <c r="AP4" i="48"/>
  <c r="AQ4" i="48"/>
  <c r="AR4" i="48"/>
  <c r="AS4" i="48"/>
  <c r="AT4" i="48"/>
  <c r="AU4" i="48"/>
  <c r="AV4" i="48"/>
  <c r="AX4" i="48"/>
  <c r="D4" i="48"/>
  <c r="C4" i="48"/>
  <c r="B13" i="43"/>
  <c r="B12" i="43"/>
  <c r="B11" i="43"/>
  <c r="B10" i="43"/>
  <c r="B4" i="43" s="1"/>
  <c r="B9" i="43"/>
  <c r="B8" i="43"/>
  <c r="B7" i="43"/>
  <c r="B6" i="43"/>
  <c r="B5" i="43"/>
  <c r="D4" i="43"/>
  <c r="C4" i="43"/>
  <c r="B6" i="42"/>
  <c r="B7" i="42"/>
  <c r="B8" i="42"/>
  <c r="B9" i="42"/>
  <c r="B10" i="42"/>
  <c r="B11" i="42"/>
  <c r="B12" i="42"/>
  <c r="B13" i="42"/>
  <c r="E4" i="42"/>
  <c r="D4" i="42"/>
  <c r="C4" i="42"/>
  <c r="B5" i="42"/>
  <c r="B4" i="42" s="1"/>
  <c r="N5" i="30"/>
  <c r="C4" i="28"/>
  <c r="D4" i="28"/>
  <c r="E4" i="28"/>
  <c r="F4" i="28"/>
  <c r="G4" i="28"/>
  <c r="H4" i="28"/>
  <c r="I4" i="28"/>
  <c r="B6" i="28"/>
  <c r="B7" i="28"/>
  <c r="B8" i="28"/>
  <c r="B9" i="28"/>
  <c r="B10" i="28"/>
  <c r="B11" i="28"/>
  <c r="B12" i="28"/>
  <c r="B13" i="28"/>
  <c r="L5" i="30"/>
  <c r="M5" i="30"/>
  <c r="J5" i="30"/>
  <c r="K5" i="30"/>
  <c r="I5" i="30"/>
  <c r="H5" i="30"/>
  <c r="G5" i="30"/>
  <c r="F5" i="30"/>
  <c r="E5" i="30"/>
  <c r="D5" i="30"/>
  <c r="B5" i="28"/>
  <c r="B4" i="48" l="1"/>
  <c r="B4" i="28"/>
  <c r="C5" i="30" l="1"/>
  <c r="B5" i="30"/>
</calcChain>
</file>

<file path=xl/connections.xml><?xml version="1.0" encoding="utf-8"?>
<connections xmlns="http://schemas.openxmlformats.org/spreadsheetml/2006/main">
  <connection id="1" odcFile="C:\Users\m_fatahi\Documents\My Data Sources\192.168.8.35 HN99ForTables ZZ_HN99_FlatFile_SortFields.odc" keepAlive="1" name="192.168.8.35 HN99ForTables ZZ_HN99_FlatFile_SortFields11" type="5" refreshedVersion="3" background="1" saveData="1">
    <dbPr connection="Provider=SQLOLEDB.1;Persist Security Info=True;User ID=sa;Initial Catalog=HN99ForTables;Data Source=192.168.8.35;Use Procedure for Prepare=1;Auto Translate=True;Packet Size=4096;Workstation ID=DTS-TEST;Use Encryption for Data=False;Tag with column collation when possible=False" command="&quot;HN99ForTables&quot;.&quot;dbo&quot;.&quot;ZZ_HN99_FlatFile_SortFields&quot;" commandType="3"/>
  </connection>
</connections>
</file>

<file path=xl/sharedStrings.xml><?xml version="1.0" encoding="utf-8"?>
<sst xmlns="http://schemas.openxmlformats.org/spreadsheetml/2006/main" count="377" uniqueCount="165">
  <si>
    <t>خريد يا تحصيل</t>
  </si>
  <si>
    <t>فروش يا انتقال</t>
  </si>
  <si>
    <t>گلستان</t>
  </si>
  <si>
    <t>گيلان</t>
  </si>
  <si>
    <t>مازندران</t>
  </si>
  <si>
    <t>تهران</t>
  </si>
  <si>
    <t>خوزستان</t>
  </si>
  <si>
    <t>بوشهر</t>
  </si>
  <si>
    <t>سيستان وبلوچستان</t>
  </si>
  <si>
    <t>سمنان</t>
  </si>
  <si>
    <t>هرمزگان</t>
  </si>
  <si>
    <t>عوارض</t>
  </si>
  <si>
    <t>آب</t>
  </si>
  <si>
    <t>برق</t>
  </si>
  <si>
    <t>گاز طبیعی</t>
  </si>
  <si>
    <t>هزینه‌های پستی</t>
  </si>
  <si>
    <t>هزینه‌های حمل و نقل</t>
  </si>
  <si>
    <t>هزينه‌هاي آبدارخانه، پذيرايي و تشريفات</t>
  </si>
  <si>
    <t>خدمات نظافت و پاكيزگي</t>
  </si>
  <si>
    <t>آگهي و تبليغات</t>
  </si>
  <si>
    <t>ساير مواد و ملزومات مصرفي</t>
  </si>
  <si>
    <t>استهلاك</t>
  </si>
  <si>
    <t>ماليات</t>
  </si>
  <si>
    <t>بازرسی کالا</t>
  </si>
  <si>
    <t>بسته بندی کالا</t>
  </si>
  <si>
    <t>کارمزد ترخیص کالا</t>
  </si>
  <si>
    <t>استان</t>
  </si>
  <si>
    <t>1- كارگاه‌هاي دارای فعاليت‌هاي کمکی حمل‌ونقل آبي  برحسب نوع فعالیت اصلی به‌تفكيك استان: 1398</t>
  </si>
  <si>
    <t>اداره‌ي بندر و کشتیرانی</t>
  </si>
  <si>
    <t>نمایندگی شرکت‌های کشتیرانی</t>
  </si>
  <si>
    <t>تخلیه و بارگیری</t>
  </si>
  <si>
    <t>بارشماری</t>
  </si>
  <si>
    <t>کرایه‌ي‌ شناور</t>
  </si>
  <si>
    <t>سایر فعالیت‌های کمکی حمل و نقل آبی</t>
  </si>
  <si>
    <t>جمع</t>
  </si>
  <si>
    <t>کل کشور</t>
  </si>
  <si>
    <t>2- كارگاه‌هاي دارای فعاليت‌هاي کمکی حمل‌ونقل آبي  برحسب وضع و نوع فعاليت فرعي به‌تفكيك استان: 1398</t>
  </si>
  <si>
    <t>ترخیص کالا</t>
  </si>
  <si>
    <t xml:space="preserve">انبارداری و سردخانه‌داری </t>
  </si>
  <si>
    <t>فعالیت‌های بازرگانی</t>
  </si>
  <si>
    <t>فاقد فعاليت فرعي</t>
  </si>
  <si>
    <t>کل</t>
  </si>
  <si>
    <t>دارای فعاليت فرعي</t>
  </si>
  <si>
    <t>كاركنان مزد و حقوق بگير تمام وقت</t>
  </si>
  <si>
    <t>كاركنان مزد و حقوق بگير پاره وقت</t>
  </si>
  <si>
    <t>كاركنان بدون مزد و حقوق</t>
  </si>
  <si>
    <t xml:space="preserve">4-انواع كاركنان كارگاه‌هاي دارای فعاليت‌هاي کمکی حمل‌ونقل آبي برحسب جنس به‌تفكيك استان: 1398   </t>
  </si>
  <si>
    <t>3-انواع كاركنان كارگاه‌هاي دارای فعاليت‌هاي کمکی حمل‌ونقل آبي برحسب وضعیت مزد و حقوق بگيری و تمام وقت و پاره وقت بودن به‌تفكيك استان: 1398</t>
  </si>
  <si>
    <t xml:space="preserve">مرد </t>
  </si>
  <si>
    <t>زن</t>
  </si>
  <si>
    <t>جبران خدمات</t>
  </si>
  <si>
    <t>متوسط دستمزد ماهیانه‌ی یک  کارکن مزد و حقوق بگير</t>
  </si>
  <si>
    <t xml:space="preserve">حقوق و مزایا  </t>
  </si>
  <si>
    <t>سایر پرداختی‌ها
(نقدی و غیر نقدی)</t>
  </si>
  <si>
    <t>هزینه‌های تخلیه و بارگیری</t>
  </si>
  <si>
    <t>هزینه‌های بارشماری، بازرسی شناور، کارشناسی شناور و نظایر آن</t>
  </si>
  <si>
    <t>عوارض بندری</t>
  </si>
  <si>
    <t xml:space="preserve">کرایه شناور </t>
  </si>
  <si>
    <t>هزینه های حمل و نقل آبی</t>
  </si>
  <si>
    <t>نوشت افزار ،کاغذ و فرم‌های چاپی</t>
  </si>
  <si>
    <t>روزنامه،نشریات و مطبوعات</t>
  </si>
  <si>
    <t>لوازم بسته بندی</t>
  </si>
  <si>
    <t>سایر سوخت‌ها</t>
  </si>
  <si>
    <t>هزینه‌های مخابراتی</t>
  </si>
  <si>
    <t xml:space="preserve">ارتباطات اينترنتي  </t>
  </si>
  <si>
    <t>بيمه‌هاي تجاري</t>
  </si>
  <si>
    <t>اجاره ساختمان</t>
  </si>
  <si>
    <t>کرایه‌ی وسایل نقلیه</t>
  </si>
  <si>
    <t>کرایه‌ی ماشین‌آلات و تجهیزات</t>
  </si>
  <si>
    <t>تعميرات جزیي ساختمان</t>
  </si>
  <si>
    <t>تعميرات جزیي وسايل نقليه</t>
  </si>
  <si>
    <t>تعميرات جزیي ماشين‌آلات و وسايل بادوام كار</t>
  </si>
  <si>
    <t>تعميرات جزیي تجهیزات رایانه‌ای</t>
  </si>
  <si>
    <t>تعميرات جزیي سایر اموال سرمایه‌ای</t>
  </si>
  <si>
    <t>خدمات تايپ، فتوكپي، زيراكس، اوزاليد و ...</t>
  </si>
  <si>
    <t>خدمات آموزشی</t>
  </si>
  <si>
    <t>خدمات حسابداري، حسابرسي، حقوقي و.......</t>
  </si>
  <si>
    <t>هزینه‌ی فعالیت‌های تحقيق و توسعه</t>
  </si>
  <si>
    <t>عضویت در انجمن‌ها و اتحادیه‌ها</t>
  </si>
  <si>
    <t>ساير خدمات كسب و كار</t>
  </si>
  <si>
    <t>هزينه هاي نظافت و سمپاشي</t>
  </si>
  <si>
    <t>هزينه‌هاي بانكي</t>
  </si>
  <si>
    <t>پاداش پایان خدمت، ذخیره‌ی‌ مرخصی و بازخرید خدمت کارکنان</t>
  </si>
  <si>
    <t xml:space="preserve">جريمه، خسارت و غرامت </t>
  </si>
  <si>
    <t>پرداخت‌هاي انتقالي</t>
  </si>
  <si>
    <t>باز پرداخت اصل و سود‌ وام بانكي و غيربانكي</t>
  </si>
  <si>
    <t>ساير پرداختي‌ها</t>
  </si>
  <si>
    <t xml:space="preserve">پرداختی به گمرک </t>
  </si>
  <si>
    <t>پرداختی بابت بازرسی کالا</t>
  </si>
  <si>
    <t>جبران خدمات كاركنان</t>
  </si>
  <si>
    <t>کارمزد دریافتی نمایندگی‌ شرکت‌های کشتیرانی</t>
  </si>
  <si>
    <t>درامد تخلیه و بارگیری</t>
  </si>
  <si>
    <t>درامد بارشماری</t>
  </si>
  <si>
    <t>درامد بازرسی کالا</t>
  </si>
  <si>
    <t>درامد کرایه‌ي‌ شناور</t>
  </si>
  <si>
    <t>درامد کرایه‌ي‌ تجهیزات بندری ‌و‌دریایی</t>
  </si>
  <si>
    <t>درامد کرایه‌ي‌ سایر ماشین‌آلات و تجهیزات</t>
  </si>
  <si>
    <t>درامد تعمیر و نگهداری شناور و تجهیزات بندری</t>
  </si>
  <si>
    <t xml:space="preserve">درامد حمل‌ونقل آبی بار و مسافر  </t>
  </si>
  <si>
    <t>مابه التفاوت خريد و فروش کالاها بدون تغییر شکل</t>
  </si>
  <si>
    <t>اجاره‌ ‌ساختمان</t>
  </si>
  <si>
    <t>سود سپرده‌‌ي بانكي و غيربانكي، سود سهام و ...</t>
  </si>
  <si>
    <t>خسارت و غرامت دريافتي</t>
  </si>
  <si>
    <t>كمك‌هاي دريافتي از دولت</t>
  </si>
  <si>
    <t>كمك‌هاي دريافتي از ساير سازمان‌ها، مؤسسات و افراد</t>
  </si>
  <si>
    <t>وام دريافتي‌</t>
  </si>
  <si>
    <t>ساير دريافتي‌ها</t>
  </si>
  <si>
    <t>سایر فعالیت‌های پشتیبانی حمل‌ونقل</t>
  </si>
  <si>
    <t>دریافتی سایر فعالیت‌های پشتیبانی حمل‌ونقل</t>
  </si>
  <si>
    <t xml:space="preserve">کرایه‌ی ماشین آلات و تجهیزات </t>
  </si>
  <si>
    <t xml:space="preserve">حق انبارداری و سردخانه‌داری  </t>
  </si>
  <si>
    <t>ساير ستانده‌ها</t>
  </si>
  <si>
    <t>ساخت یا ایجاد توسط کارکنان</t>
  </si>
  <si>
    <t>تعميرات اساسي توسط کارکنان</t>
  </si>
  <si>
    <t>دریافتی بابت اداره‌ي بندر و کشتیرانی</t>
  </si>
  <si>
    <t>ساخت یا ایجاد توسط ديگران</t>
  </si>
  <si>
    <t>تعميرات اساسی توسط کارکنان</t>
  </si>
  <si>
    <t>تعميرات اساسی توسط ديگران</t>
  </si>
  <si>
    <t xml:space="preserve">انواع ماشین الات و تجهیزات با کاربرد خاص </t>
  </si>
  <si>
    <t xml:space="preserve">ساختمان مسکونی  </t>
  </si>
  <si>
    <t xml:space="preserve">ساختمان غیرمسکونی </t>
  </si>
  <si>
    <t xml:space="preserve">وسایل نقلیه </t>
  </si>
  <si>
    <t>وسایل و تجهیزات مخابراتی و ارتباطی</t>
  </si>
  <si>
    <t xml:space="preserve">رایانه و تجهیزات وابسته به آن </t>
  </si>
  <si>
    <t xml:space="preserve">مبلمان و اثاث اداری </t>
  </si>
  <si>
    <t xml:space="preserve">سایر لوازم و تجهیزات بادوام اداری </t>
  </si>
  <si>
    <t xml:space="preserve">نرم افزار ها و بانک های اطلاعاتی </t>
  </si>
  <si>
    <t xml:space="preserve">سایر اموال سرمایه ای </t>
  </si>
  <si>
    <t xml:space="preserve">5-جبران خدمات پرداختی به كاركنان مزد و حقوق بگیر كارگاه‌هاي دارای فعاليت‌هاي کمکی حمل‌ونقل آبي به‌تفكيك استان: 1398 (ریال)   </t>
  </si>
  <si>
    <t>6- انواع پرداختي‌هاي كارگاه‌هاي دارای فعاليت‌هاي کمکی حمل‌ونقل آبي  به‌تفكيك استان: 1398 (ریال)</t>
  </si>
  <si>
    <t xml:space="preserve">7- انواع دريافتي‌هاي كارگاه‌هاي دارای فعاليت‌هاي کمکی حمل‌ونقل آبي  به‌تفكيك استان: 1398 (ریال) </t>
  </si>
  <si>
    <t xml:space="preserve">8- انواع مصارف واسطه در كارگاه‌هاي دارای فعاليت‌هاي کمکی حمل‌ونقل آبي به‌تفكيك استان: 1398 (ریال)  </t>
  </si>
  <si>
    <t xml:space="preserve">9- انواع ستانده‌هاي كارگاه‌هاي دارای فعاليت‌هاي کمکی حمل‌ونقل آبي  به‌تفكيك استان: 1398 (ریال) </t>
  </si>
  <si>
    <t xml:space="preserve">10- تشكيل سرمايه‌ي‌ ثابت كارگاه‌هاي دارای فعاليت‌هاي کمکی حمل‌ونقل آبي برحسب نوع سرمايه‌ي ثابت و نحوه‌ي‌ تشکیل آن: 1398 (ریال)     </t>
  </si>
  <si>
    <t xml:space="preserve">11- تشكيل سرمايه‌ي‌ ثابت كارگاه‌هاي دارای فعاليت‌هاي کمکی حمل‌ونقل آبي برحسب نحوه‌ي‌ تشکیل سرمايه به‌تفكيك استان: 1398 (ریال) </t>
  </si>
  <si>
    <t xml:space="preserve">12- تشكيل سرمايه‌ي‌ ثابت كارگاه‌هاي دارای فعاليت‌هاي کمکی حمل‌ونقل آبي برحسب نوع سرمايه‌ي ثابت به‌تفكيك استان: 1398 (ریال)     </t>
  </si>
  <si>
    <t>نوع سرمايه‌ي ثابت</t>
  </si>
  <si>
    <t xml:space="preserve">سایر مصارف واسطه </t>
  </si>
  <si>
    <t>جدول 1</t>
  </si>
  <si>
    <t>جدول 2</t>
  </si>
  <si>
    <t>جدول 3</t>
  </si>
  <si>
    <t>جدول 4</t>
  </si>
  <si>
    <t>جدول 5</t>
  </si>
  <si>
    <t>جدول 6</t>
  </si>
  <si>
    <t>جدول 7</t>
  </si>
  <si>
    <t>جدول 8</t>
  </si>
  <si>
    <t>جدول 9</t>
  </si>
  <si>
    <t xml:space="preserve">جدول 10 </t>
  </si>
  <si>
    <t>جدول 11</t>
  </si>
  <si>
    <t>جدول 12</t>
  </si>
  <si>
    <t xml:space="preserve">نتايج آمارگیری از كارگاه‌هاي دارای فعاليت‌هاي کمکی حمل‌ونقل آبي - اجرای 1399 </t>
  </si>
  <si>
    <t xml:space="preserve">انواع ستانده‌هاي كارگاه‌هاي دارای فعاليت‌هاي کمکی حمل‌ونقل آبي  به‌تفكيك استان 1398   </t>
  </si>
  <si>
    <t>كارگاه‌هاي دارای فعاليت‌هاي کمکی حمل‌ونقل آبي برحسب نوع فعالیت اصلی به‌تفكيك استان: 1398</t>
  </si>
  <si>
    <t>كارگاه‌هاي دارای فعاليت‌هاي کمکی حمل‌ونقل آبي برحسب انواع فعالیت‌‌های فرعی به‌تفكيك استان: 1398</t>
  </si>
  <si>
    <t>انواع كاركنان كارگاه‌هاي دارای فعاليت‌هاي کمکی حمل‌ونقل آبي برحسب وضعیت مزد و حقوق بگيری و تمام وقت و پاره وقت بودن به‌تفكيك استان: 1398</t>
  </si>
  <si>
    <t>انواع كاركنان كارگاه‌هاي دارای فعاليت‌هاي کمکی حمل‌ونقل آبي برحسب جنس به‌تفكيك استان: 1398</t>
  </si>
  <si>
    <t xml:space="preserve">تشكيل سرمايه‌ي‌ ثابت كارگاه‌هاي دارای فعاليت‌هاي کمکی حمل‌ونقل آبي برحسب نوع سرمايه‌ي ثابت و نحوه‌ي‌ تشکیل آن: 1398    </t>
  </si>
  <si>
    <t xml:space="preserve"> تشكيل سرمايه‌ي‌ ثابت كارگاه‌هاي دارای فعاليت‌هاي کمکی حمل‌ونقل آبي برحسب نحوه‌ي‌ تشکیل سرمايه به‌تفكيك استان 1398</t>
  </si>
  <si>
    <t xml:space="preserve">تشكيل سرمايه‌ي‌ ثابت كارگاه‌هاي دارای فعاليت‌هاي کمکی حمل‌ونقل آبي برحسب نوع سرمايه‌ي ثابت به‌تفكيك استان 1398    </t>
  </si>
  <si>
    <t xml:space="preserve">جبران خدمات پرداختی به كاركنان مزد و حقوق بگیر كارگاه‌هاي دارای فعاليت‌هاي کمکی حمل‌ونقل آبي به‌تفكيك استان 1398 </t>
  </si>
  <si>
    <t xml:space="preserve">انواع پرداختي‌هاي كارگاه‌هاي دارای فعاليت‌هاي کمکی حمل‌ونقل آبي به‌تفكيك استان 1398    </t>
  </si>
  <si>
    <t xml:space="preserve">انواع دریافتي‌هاي كارگاه‌هاي دارای فعاليت‌هاي کمکی حمل‌ونقل آبي به‌تفكيك استان 1398    </t>
  </si>
  <si>
    <t xml:space="preserve"> انواع مصارف واسطه كارگاه‌هاي دارای فعاليت‌هاي کمکی حمل‌ونقل آبي به‌تفكيك استان 1398 </t>
  </si>
  <si>
    <t>بازگشت به فهرست</t>
  </si>
  <si>
    <t xml:space="preserve">طرح آمارگیری از كارگاه‌هاي دارای فعاليت‌هاي کمکی حمل‌ونقل آبي- اجرای 1399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</si>
</sst>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0"/>
      <color rgb="FFFF0000"/>
      <name val="Tahoma"/>
      <family val="2"/>
    </font>
    <font>
      <u/>
      <sz val="10"/>
      <color indexed="12"/>
      <name val="MS Sans Serif"/>
      <family val="2"/>
      <charset val="178"/>
    </font>
    <font>
      <sz val="10"/>
      <color theme="1"/>
      <name val="Tahoma"/>
      <family val="2"/>
    </font>
    <font>
      <b/>
      <u/>
      <sz val="10"/>
      <color indexed="12"/>
      <name val="Tahoma"/>
      <family val="2"/>
    </font>
    <font>
      <b/>
      <sz val="10"/>
      <name val="Tahoma"/>
      <family val="2"/>
    </font>
    <font>
      <b/>
      <shadow/>
      <sz val="12"/>
      <name val="Tahoma"/>
      <family val="2"/>
    </font>
    <font>
      <u/>
      <sz val="10"/>
      <color indexed="12"/>
      <name val="Tahoma"/>
      <family val="2"/>
    </font>
    <font>
      <b/>
      <sz val="10"/>
      <color theme="1"/>
      <name val="Tahoma"/>
      <family val="2"/>
    </font>
    <font>
      <sz val="12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4" xfId="0" applyFont="1" applyFill="1" applyBorder="1" applyAlignment="1">
      <alignment vertical="center"/>
    </xf>
    <xf numFmtId="0" fontId="3" fillId="0" borderId="0" xfId="0" applyFont="1" applyFill="1"/>
    <xf numFmtId="0" fontId="4" fillId="0" borderId="4" xfId="1" applyFont="1" applyFill="1" applyBorder="1" applyAlignment="1">
      <alignment horizontal="right"/>
    </xf>
    <xf numFmtId="0" fontId="5" fillId="0" borderId="5" xfId="0" applyFont="1" applyFill="1" applyBorder="1" applyAlignment="1">
      <alignment horizontal="right"/>
    </xf>
    <xf numFmtId="0" fontId="5" fillId="0" borderId="5" xfId="0" applyFont="1" applyFill="1" applyBorder="1"/>
    <xf numFmtId="0" fontId="6" fillId="0" borderId="5" xfId="0" applyFont="1" applyFill="1" applyBorder="1" applyAlignment="1">
      <alignment horizontal="center" vertical="center" readingOrder="2"/>
    </xf>
    <xf numFmtId="0" fontId="3" fillId="0" borderId="0" xfId="0" applyFont="1" applyFill="1" applyAlignment="1">
      <alignment readingOrder="2"/>
    </xf>
    <xf numFmtId="0" fontId="8" fillId="0" borderId="0" xfId="0" applyFont="1" applyFill="1" applyAlignment="1">
      <alignment horizontal="right" readingOrder="2"/>
    </xf>
    <xf numFmtId="0" fontId="8" fillId="0" borderId="0" xfId="0" applyFont="1" applyFill="1" applyAlignment="1">
      <alignment readingOrder="2"/>
    </xf>
    <xf numFmtId="0" fontId="3" fillId="0" borderId="0" xfId="0" applyFont="1" applyFill="1" applyAlignment="1">
      <alignment horizontal="center" vertical="center" wrapText="1" readingOrder="2"/>
    </xf>
    <xf numFmtId="0" fontId="8" fillId="0" borderId="1" xfId="0" applyFont="1" applyFill="1" applyBorder="1" applyAlignment="1">
      <alignment horizontal="center" vertical="center" readingOrder="2"/>
    </xf>
    <xf numFmtId="1" fontId="8" fillId="0" borderId="1" xfId="0" applyNumberFormat="1" applyFont="1" applyFill="1" applyBorder="1" applyAlignment="1">
      <alignment horizontal="center" vertical="center" readingOrder="2"/>
    </xf>
    <xf numFmtId="1" fontId="3" fillId="0" borderId="1" xfId="0" applyNumberFormat="1" applyFont="1" applyFill="1" applyBorder="1" applyAlignment="1">
      <alignment horizontal="center" vertical="center" readingOrder="2"/>
    </xf>
    <xf numFmtId="0" fontId="8" fillId="2" borderId="1" xfId="0" applyFont="1" applyFill="1" applyBorder="1" applyAlignment="1">
      <alignment horizontal="center" vertical="center" wrapText="1" readingOrder="2"/>
    </xf>
    <xf numFmtId="0" fontId="8" fillId="0" borderId="1" xfId="0" applyFont="1" applyFill="1" applyBorder="1" applyAlignment="1">
      <alignment horizontal="right" vertical="center" readingOrder="2"/>
    </xf>
    <xf numFmtId="1" fontId="3" fillId="0" borderId="0" xfId="0" applyNumberFormat="1" applyFont="1" applyFill="1" applyAlignment="1">
      <alignment readingOrder="2"/>
    </xf>
    <xf numFmtId="1" fontId="3" fillId="0" borderId="0" xfId="0" applyNumberFormat="1" applyFont="1" applyFill="1" applyBorder="1" applyAlignment="1">
      <alignment horizontal="center" vertical="center" readingOrder="2"/>
    </xf>
    <xf numFmtId="164" fontId="3" fillId="0" borderId="0" xfId="0" applyNumberFormat="1" applyFont="1" applyFill="1" applyAlignment="1">
      <alignment readingOrder="2"/>
    </xf>
    <xf numFmtId="0" fontId="8" fillId="0" borderId="0" xfId="0" applyFont="1" applyFill="1" applyAlignment="1">
      <alignment vertical="center" readingOrder="2"/>
    </xf>
    <xf numFmtId="3" fontId="8" fillId="0" borderId="1" xfId="0" applyNumberFormat="1" applyFont="1" applyFill="1" applyBorder="1" applyAlignment="1">
      <alignment readingOrder="2"/>
    </xf>
    <xf numFmtId="3" fontId="3" fillId="0" borderId="1" xfId="0" applyNumberFormat="1" applyFont="1" applyFill="1" applyBorder="1" applyAlignment="1">
      <alignment readingOrder="2"/>
    </xf>
    <xf numFmtId="1" fontId="3" fillId="0" borderId="0" xfId="0" applyNumberFormat="1" applyFont="1" applyFill="1" applyAlignment="1">
      <alignment horizontal="center" vertical="center" wrapText="1" readingOrder="2"/>
    </xf>
    <xf numFmtId="3" fontId="3" fillId="0" borderId="0" xfId="0" applyNumberFormat="1" applyFont="1" applyFill="1" applyAlignment="1">
      <alignment readingOrder="2"/>
    </xf>
    <xf numFmtId="0" fontId="3" fillId="0" borderId="0" xfId="0" applyNumberFormat="1" applyFont="1" applyFill="1" applyAlignment="1">
      <alignment readingOrder="2"/>
    </xf>
    <xf numFmtId="0" fontId="8" fillId="0" borderId="2" xfId="0" applyFont="1" applyFill="1" applyBorder="1" applyAlignment="1">
      <alignment vertical="center" readingOrder="2"/>
    </xf>
    <xf numFmtId="0" fontId="3" fillId="0" borderId="0" xfId="0" applyFont="1" applyFill="1" applyAlignment="1">
      <alignment horizontal="left" readingOrder="2"/>
    </xf>
    <xf numFmtId="0" fontId="8" fillId="0" borderId="0" xfId="0" applyFont="1" applyFill="1" applyAlignment="1">
      <alignment horizontal="left" readingOrder="2"/>
    </xf>
    <xf numFmtId="0" fontId="8" fillId="2" borderId="3" xfId="0" applyFont="1" applyFill="1" applyBorder="1" applyAlignment="1">
      <alignment horizontal="center" vertical="center" wrapText="1" readingOrder="2"/>
    </xf>
    <xf numFmtId="0" fontId="3" fillId="0" borderId="0" xfId="0" applyFont="1" applyFill="1" applyAlignment="1">
      <alignment horizontal="center"/>
    </xf>
    <xf numFmtId="1" fontId="7" fillId="0" borderId="0" xfId="1" quotePrefix="1" applyNumberFormat="1" applyFont="1" applyFill="1" applyBorder="1" applyAlignment="1">
      <alignment horizontal="right" vertical="center" readingOrder="2"/>
    </xf>
    <xf numFmtId="0" fontId="8" fillId="2" borderId="1" xfId="0" applyFont="1" applyFill="1" applyBorder="1" applyAlignment="1">
      <alignment horizontal="center" vertical="center" wrapText="1" readingOrder="2"/>
    </xf>
    <xf numFmtId="0" fontId="8" fillId="0" borderId="2" xfId="0" applyFont="1" applyFill="1" applyBorder="1" applyAlignment="1">
      <alignment horizontal="right" vertical="center" wrapText="1" readingOrder="2"/>
    </xf>
    <xf numFmtId="0" fontId="9" fillId="3" borderId="0" xfId="0" applyFont="1" applyFill="1"/>
    <xf numFmtId="0" fontId="9" fillId="3" borderId="0" xfId="0" applyFont="1" applyFill="1" applyAlignment="1">
      <alignment horizontal="center"/>
    </xf>
    <xf numFmtId="0" fontId="6" fillId="3" borderId="4" xfId="0" applyFont="1" applyFill="1" applyBorder="1" applyAlignment="1">
      <alignment horizontal="center" vertical="center" readingOrder="2"/>
    </xf>
    <xf numFmtId="0" fontId="6" fillId="3" borderId="5" xfId="0" applyFont="1" applyFill="1" applyBorder="1" applyAlignment="1">
      <alignment horizontal="center" vertic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FFFF"/>
      <color rgb="FF66FF33"/>
      <color rgb="FFFFCCFF"/>
      <color rgb="FFCCFF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9526</xdr:rowOff>
    </xdr:from>
    <xdr:to>
      <xdr:col>1</xdr:col>
      <xdr:colOff>8477250</xdr:colOff>
      <xdr:row>16</xdr:row>
      <xdr:rowOff>180975</xdr:rowOff>
    </xdr:to>
    <xdr:sp macro="" textlink="">
      <xdr:nvSpPr>
        <xdr:cNvPr id="4" name="TextBox 3"/>
        <xdr:cNvSpPr txBox="1"/>
      </xdr:nvSpPr>
      <xdr:spPr>
        <a:xfrm>
          <a:off x="9986486250" y="723901"/>
          <a:ext cx="9105900" cy="2838449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</a:pP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      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مركز آمار ايران در آبان‌ماه سال 1399،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«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طرح آمارگيري از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كارگاه‌هاي دارای فعاليت‌هاي کمکی حمل‌ونقل آبي» از مجموعه «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طرح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‌‌های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آمارگيري از کارگاه‌های حمل‌ونقل کشور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»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را با هدف تأمين داده‌هاي مورد نياز تهيه‎ی حساب ‌هاي ملي و منطقه‌اي سال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1398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بخش حمل و نقل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 فعاليت مربوط به این کارگاه‌ها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به اجرا در آورد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 پيش از اين نيز، مركز آمار ايران در سال‌هاي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1373،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1377،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1381، 1384 ،1386، 1390، 1392 و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139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5  این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طرح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را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به اجرا درآورده بود. </a:t>
          </a:r>
          <a:endParaRPr lang="fa-IR" sz="10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lvl="0" indent="0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a-IR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تعاریف مفاهیم: </a:t>
          </a:r>
        </a:p>
        <a:p>
          <a:pPr marL="0" marR="0" lvl="0" indent="0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a-IR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 اجرای سال 1399 این طرح، </a:t>
          </a:r>
          <a:r>
            <a:rPr kumimoji="0" lang="ar-SA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نحوه‌ی جمع‌آوری اطلاعات به صورت مراجعه‌ی حضوری و با استفاده از پرسشنامه بوده است. </a:t>
          </a:r>
          <a:r>
            <a:rPr kumimoji="0" lang="fa-IR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 پرسشنامه طرح، اصطلاحات گوناگوني به كار رفته است. برخی از تعاریف مفاهیم این طرح عبارتند از: </a:t>
          </a:r>
        </a:p>
        <a:p>
          <a:pPr marL="285750" marR="0" lvl="0" indent="-28575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fa-IR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كارگاه: </a:t>
          </a:r>
          <a:r>
            <a:rPr kumimoji="0" lang="fa-IR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مكان يا قسمتي از مكان است كه در آن فعاليت اقتصادي مستمر و منظمي انجام مي‌گيرد.</a:t>
          </a:r>
        </a:p>
        <a:p>
          <a:pPr marL="285750" marR="0" lvl="0" indent="-28575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fa-IR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فعاليت اقتصادي: </a:t>
          </a:r>
          <a:r>
            <a:rPr kumimoji="0" lang="fa-IR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فعاليتي است كه منجر به توليد كالا يا ارائه‌ي خدمت مي‌شود.</a:t>
          </a:r>
        </a:p>
        <a:p>
          <a:pPr marL="342900" marR="0" lvl="0" indent="-342900" algn="justLow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 panose="05050102010706020507" pitchFamily="18" charset="2"/>
            <a:buChar char=""/>
            <a:tabLst>
              <a:tab pos="228600" algn="l"/>
            </a:tabLst>
            <a:defRPr/>
          </a:pPr>
          <a:r>
            <a:rPr kumimoji="0" lang="ar-SA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كارگاه داراي فعاليت‌ كمكي حمل و نقل آبي:</a:t>
          </a:r>
          <a:r>
            <a:rPr kumimoji="0" lang="ar-SA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كارگاهي است كه فعاليت اصلي آن ارائه‌ي خدمات كمكي حمل و نقل آبي مانند </a:t>
          </a:r>
          <a:r>
            <a:rPr kumimoji="0" lang="fa-IR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اداره بندر و کشتیرانی، </a:t>
          </a:r>
          <a:r>
            <a:rPr kumimoji="0" lang="ar-SA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نمايندگي شركت‌هاي كشتيراني، تخليه و بارگيري شناور، بارشماري بار شناور، بازرسي كالاي شناور، كرايه‌ي‌ شناور، آب و سوخت رساني به شناور، عمليات نجات دريايي شناور و ... است. </a:t>
          </a:r>
          <a:endParaRPr kumimoji="0" lang="en-US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rtl="1" eaLnBrk="1" fontAlgn="auto" latinLnBrk="0" hangingPunct="1"/>
          <a:endParaRPr lang="en-US" sz="1400">
            <a:solidFill>
              <a:schemeClr val="dk1"/>
            </a:solidFill>
            <a:effectLst/>
            <a:latin typeface="+mn-lt"/>
            <a:ea typeface="+mn-ea"/>
            <a:cs typeface="B Nazanin" panose="00000400000000000000" pitchFamily="2" charset="-7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600075</xdr:colOff>
      <xdr:row>21</xdr:row>
      <xdr:rowOff>190499</xdr:rowOff>
    </xdr:to>
    <xdr:sp macro="" textlink="">
      <xdr:nvSpPr>
        <xdr:cNvPr id="3" name="TextBox 2"/>
        <xdr:cNvSpPr txBox="1"/>
      </xdr:nvSpPr>
      <xdr:spPr>
        <a:xfrm>
          <a:off x="9978551925" y="0"/>
          <a:ext cx="9134475" cy="4190999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rtl="1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a-IR" sz="1800" b="1">
            <a:solidFill>
              <a:schemeClr val="dk1"/>
            </a:solidFill>
            <a:effectLst/>
            <a:latin typeface="+mn-lt"/>
            <a:ea typeface="+mn-ea"/>
            <a:cs typeface="B Nazanin" panose="00000400000000000000" pitchFamily="2" charset="-78"/>
          </a:endParaRPr>
        </a:p>
        <a:p>
          <a:pPr marL="0" marR="0" indent="0" algn="ctr" defTabSz="914400" rtl="1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SA" sz="1000" b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خلاصه </a:t>
          </a:r>
          <a:r>
            <a:rPr lang="fa-IR" sz="1000" b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نتایج </a:t>
          </a:r>
          <a:r>
            <a:rPr lang="ar-SA" sz="1000" b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طرح آمارگيري از «كارگاه‌هاي دارای فعاليت‌هاي کمکی حمل‌ونقل آبي»</a:t>
          </a:r>
          <a:endParaRPr lang="fa-IR" sz="1000" b="1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indent="0" algn="ctr" defTabSz="914400" rtl="1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a-IR" sz="1000" b="1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rtl="1" eaLnBrk="1" fontAlgn="auto" latinLnBrk="0" hangingPunct="1"/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تعمیم نتایج طرح مزبور به کل جامعه‌‌ی آماری نشان می‌دهد:</a:t>
          </a:r>
          <a:endParaRPr lang="en-US" sz="10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285750" lvl="0" indent="-285750" algn="r" rtl="1">
            <a:buFont typeface="Arial" panose="020B0604020202020204" pitchFamily="34" charset="0"/>
            <a:buChar char="•"/>
          </a:pP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 سال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1398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تعداد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1393 كارگاه‌ دارای فعاليت‌ کمکی حمل‌ونقل آبي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 کل کشور به فعاليت اشتغال داشته‌اند. </a:t>
          </a:r>
          <a:endParaRPr lang="fa-IR" sz="10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285750" lvl="0" indent="-285750" algn="r" rtl="1">
            <a:buFont typeface="Arial" panose="020B0604020202020204" pitchFamily="34" charset="0"/>
            <a:buChar char="•"/>
          </a:pP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تعداد كاركنان این کارگاه‌ها (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كارگاه‌هاي دارای فعاليت‌هاي کمکی حمل‌ونقل آبي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)،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23891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نفر بوده است که نشان می‌دهد به‌طور متوسط در هر کارگاه،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17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نفر مشغول به‌کار بوده‌اند. از این تعداد کارکن،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91.7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کارکن مزدوحقوق بگیر و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8.3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کارکن بدون مزدوحقوق بوده‌اند.</a:t>
          </a:r>
          <a:endParaRPr lang="en-US" sz="10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285750" lvl="0" indent="-285750" algn="r" rtl="1">
            <a:buFont typeface="Arial" panose="020B0604020202020204" pitchFamily="34" charset="0"/>
            <a:buChar char="•"/>
          </a:pP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 دوره‌ی موردنظر، جبران خدمات كاركنان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كارگاه‌هاي دارای فعاليت‌هاي کمکی حمل‌ونقل آبي 6247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ميليارد ريال بوده که نشان می‌دهد، پرداختي ماهانه به هر كاركن مزد و حقوق‌بگير اين كارگاه‌ها به طور متوسط،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23.7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ميليون ريال بوده است.</a:t>
          </a:r>
          <a:endParaRPr lang="en-US" sz="10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285750" lvl="0" indent="-285750" algn="r" rtl="1">
            <a:buFont typeface="Arial" panose="020B0604020202020204" pitchFamily="34" charset="0"/>
            <a:buChar char="•"/>
          </a:pP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ارزش مصارف واسطه‎ی سال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1398 كارگاه‌هاي دارای فعاليت‌هاي کمکی حمل‌ونقل آبي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بیش از 13055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ميليارد ‌ريال مي‌باشد. از اين رقم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،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19.1 درصد پرداختی بابت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هزینه‌های تخلیه و بارگیری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،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13.3 درصد پرداختی بابت عوارض بندری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3.4 درصد پرداختی بابت سایر هزینه‌های مرتبط با فعاليت‌هاي کمکی حمل‌ونقل آبي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1.6 درصد پرداختی بابت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نوشت افزار، كاغذ و فرم‌هاي چاپي، روزنامه، نشريات و مطبوعات و لوازم بسته‌بندي،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11.6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پرداختي بابت آب، برق، گاز طبیعی و سایر سوخت‌ها،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5.2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پرداختي بابت هزینه‌های حمل‌ونقل و ارتباطات،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1.6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پرداختي بابت بيمه‌هاي تجاري (سرقت و آتش‌سوزي و...)،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7.0</a:t>
          </a:r>
          <a:r>
            <a:rPr lang="fa-IR" sz="1000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پرداختي بابت اجاره ساختمان،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2.4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درصد پرداختي بابت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کرایه وسایل نقلیه و ماشین‌آلات</a:t>
          </a:r>
          <a:r>
            <a:rPr lang="fa-IR" sz="1000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و تجهیزات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18.8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پرداختي بابت تعميرات جزیي اموال سرمايه‌اي و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16.0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مربوط به سایر مصارف واسطه  بوده ‌است. بر‌اين‌اساس به‌طور متوسط‌ ارزش مصارف واسطه‎ی هر يك از اين كارگاه‌ها، حدود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9.4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ميليارد ‌ريال بوده ‌است.</a:t>
          </a:r>
          <a:endParaRPr lang="en-US" sz="10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285750" lvl="0" indent="-285750" algn="r" rtl="1">
            <a:buFont typeface="Arial" panose="020B0604020202020204" pitchFamily="34" charset="0"/>
            <a:buChar char="•"/>
          </a:pP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ارزش ستانده‎های سال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1398 كارگاه‌هاي دارای فعاليت‌هاي کمکی حمل‌ونقل آبي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،</a:t>
          </a:r>
          <a:r>
            <a:rPr lang="fa-IR" sz="1000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حدود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92493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ميليارد ‌ريال مي‌باشد. از اين رقم،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37.9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دریافتی بابت اداره‌ي بندر و کشتیرانی، 27.8 درصد بابت کارمزد دریافتی نمایندگی‌ شرکت‌های کشتیرانی، 24.7 درصد بابت درامد تخلیه و بارگیری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و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9.6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مربوط به سایر ستانده‌ها بوده ‌است. بر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‌اين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‌اساس به‌طور متوسط‌ ارزش ستانده‌هاي هر يك از اين كارگاه‌ها،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66.4 ميليارد ‌ريال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بوده ‌است.</a:t>
          </a:r>
          <a:endParaRPr lang="en-US" sz="10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285750" lvl="0" indent="-285750" algn="r" rtl="1">
            <a:buFont typeface="Arial" panose="020B0604020202020204" pitchFamily="34" charset="0"/>
            <a:buChar char="•"/>
          </a:pP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بر پایه‌ی اطلاعات حاصل از اجراي اين طرح در دوره‌ی مورد بررسي، ارزش افزوده‎ی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كارگاه‌هاي دارای فعاليت‌هاي کمکی حمل‌ونقل آبي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79438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ميليارد ‌ريال مي‌باشد و نشان می‎دهد ارزش افزوده‎ی هریک از اين كارگاه‌ها،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57.0 ميليارد ‌ريال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بوده كه نسبت به نتایج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اجرای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دوره‌ی قبل (سال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1395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)،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2.2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برابر شده است.</a:t>
          </a:r>
          <a:endParaRPr lang="en-US" sz="10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rightToLeft="1" tabSelected="1" workbookViewId="0">
      <selection activeCell="F6" sqref="F6"/>
    </sheetView>
  </sheetViews>
  <sheetFormatPr defaultRowHeight="15" x14ac:dyDescent="0.2"/>
  <cols>
    <col min="1" max="1" width="9.42578125" style="33" bestFit="1" customWidth="1"/>
    <col min="2" max="2" width="127.42578125" style="33" customWidth="1"/>
    <col min="3" max="16384" width="9.140625" style="33"/>
  </cols>
  <sheetData>
    <row r="1" spans="1:10" ht="15.75" thickBot="1" x14ac:dyDescent="0.25">
      <c r="B1" s="34"/>
      <c r="C1" s="34"/>
      <c r="D1" s="34"/>
      <c r="E1" s="34"/>
      <c r="F1" s="34"/>
      <c r="G1" s="34"/>
      <c r="H1" s="34"/>
      <c r="I1" s="34"/>
      <c r="J1" s="34"/>
    </row>
    <row r="2" spans="1:10" ht="40.5" customHeight="1" thickBot="1" x14ac:dyDescent="0.25">
      <c r="A2" s="35" t="s">
        <v>164</v>
      </c>
      <c r="B2" s="36"/>
    </row>
  </sheetData>
  <mergeCells count="2">
    <mergeCell ref="B1:J1"/>
    <mergeCell ref="A2:B2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"/>
  <sheetViews>
    <sheetView rightToLeft="1" workbookViewId="0">
      <selection activeCell="A3" sqref="A3"/>
    </sheetView>
  </sheetViews>
  <sheetFormatPr defaultRowHeight="21.75" customHeight="1" x14ac:dyDescent="0.2"/>
  <cols>
    <col min="1" max="1" width="42.5703125" style="9" customWidth="1"/>
    <col min="2" max="25" width="20.7109375" style="7" customWidth="1"/>
    <col min="26" max="26" width="11.5703125" style="7" bestFit="1" customWidth="1"/>
    <col min="27" max="16384" width="9.140625" style="7"/>
  </cols>
  <sheetData>
    <row r="1" spans="1:26" ht="21.75" customHeight="1" x14ac:dyDescent="0.2">
      <c r="A1" s="30" t="s">
        <v>163</v>
      </c>
      <c r="B1" s="30"/>
    </row>
    <row r="2" spans="1:26" s="9" customFormat="1" ht="29.25" customHeight="1" x14ac:dyDescent="0.2">
      <c r="A2" s="8" t="s">
        <v>130</v>
      </c>
    </row>
    <row r="3" spans="1:26" s="10" customFormat="1" ht="54" customHeight="1" x14ac:dyDescent="0.25">
      <c r="A3" s="14" t="s">
        <v>26</v>
      </c>
      <c r="B3" s="14" t="s">
        <v>34</v>
      </c>
      <c r="C3" s="14" t="s">
        <v>114</v>
      </c>
      <c r="D3" s="14" t="s">
        <v>90</v>
      </c>
      <c r="E3" s="14" t="s">
        <v>91</v>
      </c>
      <c r="F3" s="14" t="s">
        <v>92</v>
      </c>
      <c r="G3" s="14" t="s">
        <v>93</v>
      </c>
      <c r="H3" s="14" t="s">
        <v>94</v>
      </c>
      <c r="I3" s="14" t="s">
        <v>95</v>
      </c>
      <c r="J3" s="14" t="s">
        <v>96</v>
      </c>
      <c r="K3" s="14" t="s">
        <v>97</v>
      </c>
      <c r="L3" s="14" t="s">
        <v>98</v>
      </c>
      <c r="M3" s="14" t="s">
        <v>110</v>
      </c>
      <c r="N3" s="14" t="s">
        <v>109</v>
      </c>
      <c r="O3" s="14" t="s">
        <v>25</v>
      </c>
      <c r="P3" s="14" t="s">
        <v>24</v>
      </c>
      <c r="Q3" s="14" t="s">
        <v>108</v>
      </c>
      <c r="R3" s="14" t="s">
        <v>99</v>
      </c>
      <c r="S3" s="14" t="s">
        <v>100</v>
      </c>
      <c r="T3" s="14" t="s">
        <v>101</v>
      </c>
      <c r="U3" s="14" t="s">
        <v>102</v>
      </c>
      <c r="V3" s="14" t="s">
        <v>103</v>
      </c>
      <c r="W3" s="14" t="s">
        <v>104</v>
      </c>
      <c r="X3" s="14" t="s">
        <v>105</v>
      </c>
      <c r="Y3" s="14" t="s">
        <v>106</v>
      </c>
    </row>
    <row r="4" spans="1:26" ht="21.75" customHeight="1" x14ac:dyDescent="0.2">
      <c r="A4" s="11" t="s">
        <v>35</v>
      </c>
      <c r="B4" s="20">
        <f t="shared" ref="B4:Y4" si="0">SUM(B5:B14)</f>
        <v>92228193379546.422</v>
      </c>
      <c r="C4" s="20">
        <f t="shared" si="0"/>
        <v>35012297100959.937</v>
      </c>
      <c r="D4" s="20">
        <f t="shared" si="0"/>
        <v>25728075284906.695</v>
      </c>
      <c r="E4" s="20">
        <f t="shared" si="0"/>
        <v>22810433048823.945</v>
      </c>
      <c r="F4" s="20">
        <f t="shared" si="0"/>
        <v>894796736027.38086</v>
      </c>
      <c r="G4" s="20">
        <f t="shared" si="0"/>
        <v>1518653501325.8193</v>
      </c>
      <c r="H4" s="20">
        <f t="shared" si="0"/>
        <v>161079313219.93594</v>
      </c>
      <c r="I4" s="20">
        <f t="shared" si="0"/>
        <v>2058853565406.4592</v>
      </c>
      <c r="J4" s="20">
        <f t="shared" si="0"/>
        <v>215730679440.75467</v>
      </c>
      <c r="K4" s="20">
        <f t="shared" si="0"/>
        <v>78516548601.681183</v>
      </c>
      <c r="L4" s="20">
        <f t="shared" si="0"/>
        <v>58104540430.633041</v>
      </c>
      <c r="M4" s="20"/>
      <c r="N4" s="20"/>
      <c r="O4" s="20"/>
      <c r="P4" s="20"/>
      <c r="Q4" s="20"/>
      <c r="R4" s="20">
        <f t="shared" si="0"/>
        <v>16937931212.841784</v>
      </c>
      <c r="S4" s="20">
        <f t="shared" si="0"/>
        <v>3353887094468.46</v>
      </c>
      <c r="T4" s="20">
        <f t="shared" si="0"/>
        <v>527213754.97235918</v>
      </c>
      <c r="U4" s="20">
        <f t="shared" si="0"/>
        <v>2960714628</v>
      </c>
      <c r="V4" s="20">
        <f t="shared" si="0"/>
        <v>0</v>
      </c>
      <c r="W4" s="20">
        <f t="shared" si="0"/>
        <v>475223939.85260969</v>
      </c>
      <c r="X4" s="20">
        <f t="shared" si="0"/>
        <v>37732780824.297211</v>
      </c>
      <c r="Y4" s="20">
        <f t="shared" si="0"/>
        <v>35100265582.488113</v>
      </c>
      <c r="Z4" s="22"/>
    </row>
    <row r="5" spans="1:26" ht="21.75" customHeight="1" x14ac:dyDescent="0.2">
      <c r="A5" s="15" t="s">
        <v>7</v>
      </c>
      <c r="B5" s="21">
        <f>SUM(C5:Y5)</f>
        <v>7026692412289.2812</v>
      </c>
      <c r="C5" s="21">
        <v>6280707166538.5</v>
      </c>
      <c r="D5" s="21">
        <v>353125611447.95038</v>
      </c>
      <c r="E5" s="21">
        <v>201488561858.06641</v>
      </c>
      <c r="F5" s="21">
        <v>69193548387.096771</v>
      </c>
      <c r="G5" s="21">
        <v>4783751493.4289131</v>
      </c>
      <c r="H5" s="21">
        <v>6389725209.0800476</v>
      </c>
      <c r="I5" s="21">
        <v>53415119836.2276</v>
      </c>
      <c r="J5" s="21">
        <v>12326682298.5</v>
      </c>
      <c r="K5" s="21">
        <v>9854017897.1884117</v>
      </c>
      <c r="L5" s="21">
        <v>16538112305.85424</v>
      </c>
      <c r="M5" s="21">
        <v>0</v>
      </c>
      <c r="N5" s="21">
        <v>0</v>
      </c>
      <c r="O5" s="21">
        <v>7517323775.3882914</v>
      </c>
      <c r="P5" s="21">
        <v>0</v>
      </c>
      <c r="Q5" s="21">
        <v>0</v>
      </c>
      <c r="R5" s="21">
        <v>61710000</v>
      </c>
      <c r="S5" s="21">
        <v>10917600435</v>
      </c>
      <c r="T5" s="21">
        <v>0</v>
      </c>
      <c r="U5" s="21">
        <v>0</v>
      </c>
      <c r="V5" s="21">
        <v>0</v>
      </c>
      <c r="W5" s="21">
        <v>0</v>
      </c>
      <c r="X5" s="21">
        <v>0</v>
      </c>
      <c r="Y5" s="21">
        <v>373480807</v>
      </c>
      <c r="Z5" s="22"/>
    </row>
    <row r="6" spans="1:26" ht="21.75" customHeight="1" x14ac:dyDescent="0.2">
      <c r="A6" s="15" t="s">
        <v>5</v>
      </c>
      <c r="B6" s="21">
        <f t="shared" ref="B6:B13" si="1">SUM(C6:Y6)</f>
        <v>34977054733451.129</v>
      </c>
      <c r="C6" s="21">
        <v>10721057300000</v>
      </c>
      <c r="D6" s="21">
        <v>18096307638845.879</v>
      </c>
      <c r="E6" s="21">
        <v>5545826344424.1338</v>
      </c>
      <c r="F6" s="21">
        <v>33068076549.899052</v>
      </c>
      <c r="G6" s="21">
        <v>422139049651.37402</v>
      </c>
      <c r="H6" s="21">
        <v>34212967721.460052</v>
      </c>
      <c r="I6" s="21">
        <v>4217612461.439672</v>
      </c>
      <c r="J6" s="21">
        <v>0</v>
      </c>
      <c r="K6" s="21">
        <v>68662530704.492775</v>
      </c>
      <c r="L6" s="21">
        <v>12831046376.020462</v>
      </c>
      <c r="M6" s="21">
        <v>0</v>
      </c>
      <c r="N6" s="21">
        <v>0</v>
      </c>
      <c r="O6" s="21">
        <v>0</v>
      </c>
      <c r="P6" s="21">
        <v>139230561</v>
      </c>
      <c r="Q6" s="21">
        <v>0</v>
      </c>
      <c r="R6" s="21">
        <v>0</v>
      </c>
      <c r="S6" s="21">
        <v>0</v>
      </c>
      <c r="T6" s="21">
        <v>384931391.28061384</v>
      </c>
      <c r="U6" s="21">
        <v>0</v>
      </c>
      <c r="V6" s="21">
        <v>0</v>
      </c>
      <c r="W6" s="21">
        <v>475223939.85260969</v>
      </c>
      <c r="X6" s="21">
        <v>37732780824.297211</v>
      </c>
      <c r="Y6" s="21">
        <v>0</v>
      </c>
      <c r="Z6" s="22"/>
    </row>
    <row r="7" spans="1:26" ht="21.75" customHeight="1" x14ac:dyDescent="0.2">
      <c r="A7" s="15" t="s">
        <v>6</v>
      </c>
      <c r="B7" s="21">
        <f t="shared" si="1"/>
        <v>12194922249454.129</v>
      </c>
      <c r="C7" s="21">
        <v>4842278442336</v>
      </c>
      <c r="D7" s="21">
        <v>310376071714.04492</v>
      </c>
      <c r="E7" s="21">
        <v>4471140974215.7715</v>
      </c>
      <c r="F7" s="21">
        <v>213003946262.98975</v>
      </c>
      <c r="G7" s="21">
        <v>334908000000</v>
      </c>
      <c r="H7" s="21">
        <v>59977000000</v>
      </c>
      <c r="I7" s="21">
        <v>384872429285.33398</v>
      </c>
      <c r="J7" s="21">
        <v>125736958010.29674</v>
      </c>
      <c r="K7" s="21">
        <v>0</v>
      </c>
      <c r="L7" s="21">
        <v>27835088831</v>
      </c>
      <c r="M7" s="21">
        <v>0</v>
      </c>
      <c r="N7" s="21">
        <v>0</v>
      </c>
      <c r="O7" s="21">
        <v>0</v>
      </c>
      <c r="P7" s="21">
        <v>0</v>
      </c>
      <c r="Q7" s="21">
        <v>0</v>
      </c>
      <c r="R7" s="21">
        <v>3865230000</v>
      </c>
      <c r="S7" s="21">
        <v>1394061000000</v>
      </c>
      <c r="T7" s="21">
        <v>142282363.69174537</v>
      </c>
      <c r="U7" s="21">
        <v>204000000</v>
      </c>
      <c r="V7" s="21">
        <v>0</v>
      </c>
      <c r="W7" s="21">
        <v>0</v>
      </c>
      <c r="X7" s="21">
        <v>0</v>
      </c>
      <c r="Y7" s="21">
        <v>26520826435</v>
      </c>
      <c r="Z7" s="22"/>
    </row>
    <row r="8" spans="1:26" ht="21.75" customHeight="1" x14ac:dyDescent="0.2">
      <c r="A8" s="15" t="s">
        <v>9</v>
      </c>
      <c r="B8" s="21">
        <f t="shared" si="1"/>
        <v>2000000000</v>
      </c>
      <c r="C8" s="21">
        <v>0</v>
      </c>
      <c r="D8" s="21">
        <v>2000000000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21">
        <v>0</v>
      </c>
      <c r="T8" s="21">
        <v>0</v>
      </c>
      <c r="U8" s="21">
        <v>0</v>
      </c>
      <c r="V8" s="21">
        <v>0</v>
      </c>
      <c r="W8" s="21">
        <v>0</v>
      </c>
      <c r="X8" s="21">
        <v>0</v>
      </c>
      <c r="Y8" s="21">
        <v>0</v>
      </c>
      <c r="Z8" s="22"/>
    </row>
    <row r="9" spans="1:26" ht="21.75" customHeight="1" x14ac:dyDescent="0.2">
      <c r="A9" s="15" t="s">
        <v>8</v>
      </c>
      <c r="B9" s="21">
        <f t="shared" si="1"/>
        <v>1955784550163.8193</v>
      </c>
      <c r="C9" s="21">
        <v>291713292371</v>
      </c>
      <c r="D9" s="21">
        <v>132804752373.19681</v>
      </c>
      <c r="E9" s="21">
        <v>1508383483248.0225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8592000000</v>
      </c>
      <c r="S9" s="21">
        <v>10086912315</v>
      </c>
      <c r="T9" s="21">
        <v>0</v>
      </c>
      <c r="U9" s="21">
        <v>2756714628</v>
      </c>
      <c r="V9" s="21">
        <v>0</v>
      </c>
      <c r="W9" s="21">
        <v>0</v>
      </c>
      <c r="X9" s="21">
        <v>0</v>
      </c>
      <c r="Y9" s="21">
        <v>1447395228.5999999</v>
      </c>
      <c r="Z9" s="22"/>
    </row>
    <row r="10" spans="1:26" ht="21.75" customHeight="1" x14ac:dyDescent="0.2">
      <c r="A10" s="15" t="s">
        <v>2</v>
      </c>
      <c r="B10" s="21">
        <f t="shared" si="1"/>
        <v>1350000000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1350000000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21">
        <v>0</v>
      </c>
      <c r="T10" s="21">
        <v>0</v>
      </c>
      <c r="U10" s="21">
        <v>0</v>
      </c>
      <c r="V10" s="21">
        <v>0</v>
      </c>
      <c r="W10" s="21">
        <v>0</v>
      </c>
      <c r="X10" s="21">
        <v>0</v>
      </c>
      <c r="Y10" s="21">
        <v>0</v>
      </c>
      <c r="Z10" s="22"/>
    </row>
    <row r="11" spans="1:26" ht="21.75" customHeight="1" x14ac:dyDescent="0.2">
      <c r="A11" s="15" t="s">
        <v>3</v>
      </c>
      <c r="B11" s="21">
        <f t="shared" si="1"/>
        <v>2404999620877.9126</v>
      </c>
      <c r="C11" s="21">
        <v>633314179039.73999</v>
      </c>
      <c r="D11" s="21">
        <v>710636249748.42249</v>
      </c>
      <c r="E11" s="21">
        <v>665533834685.3147</v>
      </c>
      <c r="F11" s="21">
        <v>3993506079.7738686</v>
      </c>
      <c r="G11" s="21">
        <v>1118480000</v>
      </c>
      <c r="H11" s="21">
        <v>340916061.42000002</v>
      </c>
      <c r="I11" s="21">
        <v>192742535322.05176</v>
      </c>
      <c r="J11" s="21">
        <v>105524100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1789472012.8417833</v>
      </c>
      <c r="S11" s="21">
        <v>194722410716.46002</v>
      </c>
      <c r="T11" s="21">
        <v>0</v>
      </c>
      <c r="U11" s="21">
        <v>0</v>
      </c>
      <c r="V11" s="21">
        <v>0</v>
      </c>
      <c r="W11" s="21">
        <v>0</v>
      </c>
      <c r="X11" s="21">
        <v>0</v>
      </c>
      <c r="Y11" s="21">
        <v>702513111.88811195</v>
      </c>
      <c r="Z11" s="22"/>
    </row>
    <row r="12" spans="1:26" ht="21.75" customHeight="1" x14ac:dyDescent="0.2">
      <c r="A12" s="15" t="s">
        <v>4</v>
      </c>
      <c r="B12" s="21">
        <f t="shared" si="1"/>
        <v>3808399427271.0259</v>
      </c>
      <c r="C12" s="21">
        <v>2100801930603.5</v>
      </c>
      <c r="D12" s="21">
        <v>842040771081.48132</v>
      </c>
      <c r="E12" s="21">
        <v>710368803037.03699</v>
      </c>
      <c r="F12" s="21">
        <v>41210628148.14814</v>
      </c>
      <c r="G12" s="21">
        <v>0</v>
      </c>
      <c r="H12" s="21">
        <v>2781208373.4725924</v>
      </c>
      <c r="I12" s="21">
        <v>26119971156.826664</v>
      </c>
      <c r="J12" s="21">
        <v>32303851468.559998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560347200</v>
      </c>
      <c r="S12" s="21">
        <v>46155866202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  <c r="Y12" s="21">
        <v>6056050000</v>
      </c>
      <c r="Z12" s="22"/>
    </row>
    <row r="13" spans="1:26" ht="21.75" customHeight="1" x14ac:dyDescent="0.2">
      <c r="A13" s="15" t="s">
        <v>10</v>
      </c>
      <c r="B13" s="21">
        <f t="shared" si="1"/>
        <v>29856990386039.137</v>
      </c>
      <c r="C13" s="21">
        <v>10142424790071.199</v>
      </c>
      <c r="D13" s="21">
        <v>5280784189695.7207</v>
      </c>
      <c r="E13" s="21">
        <v>9707691047355.5977</v>
      </c>
      <c r="F13" s="21">
        <v>534327030599.47333</v>
      </c>
      <c r="G13" s="21">
        <v>755704220181.01624</v>
      </c>
      <c r="H13" s="21">
        <v>56027495854.503242</v>
      </c>
      <c r="I13" s="21">
        <v>1397485897344.5796</v>
      </c>
      <c r="J13" s="21">
        <v>45257663563.397919</v>
      </c>
      <c r="K13" s="21">
        <v>0</v>
      </c>
      <c r="L13" s="21">
        <v>900292917.75834036</v>
      </c>
      <c r="M13" s="21">
        <v>138712631303.6163</v>
      </c>
      <c r="N13" s="21">
        <v>57393673507.0942</v>
      </c>
      <c r="O13" s="21">
        <v>31735325350.981499</v>
      </c>
      <c r="P13" s="21">
        <v>900292917.75834036</v>
      </c>
      <c r="Q13" s="21">
        <v>7633358576.4435282</v>
      </c>
      <c r="R13" s="21">
        <v>2069171999.9999998</v>
      </c>
      <c r="S13" s="21">
        <v>1697943304800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2"/>
    </row>
    <row r="14" spans="1:26" ht="21.75" customHeight="1" x14ac:dyDescent="0.2">
      <c r="M14" s="23"/>
      <c r="Z14" s="10"/>
    </row>
    <row r="15" spans="1:26" ht="21.75" customHeight="1" x14ac:dyDescent="0.2">
      <c r="E15" s="23"/>
      <c r="Z15" s="10"/>
    </row>
    <row r="27" spans="18:25" ht="21.75" customHeight="1" x14ac:dyDescent="0.2">
      <c r="R27" s="24"/>
      <c r="S27" s="24"/>
      <c r="T27" s="24"/>
      <c r="U27" s="24"/>
      <c r="V27" s="24"/>
      <c r="W27" s="24"/>
      <c r="X27" s="24"/>
      <c r="Y27" s="24"/>
    </row>
    <row r="28" spans="18:25" ht="21.75" customHeight="1" x14ac:dyDescent="0.2">
      <c r="R28" s="24"/>
      <c r="S28" s="24"/>
      <c r="T28" s="24"/>
      <c r="U28" s="24"/>
      <c r="V28" s="24"/>
      <c r="W28" s="24"/>
      <c r="X28" s="24"/>
      <c r="Y28" s="24"/>
    </row>
    <row r="29" spans="18:25" ht="21.75" customHeight="1" x14ac:dyDescent="0.2">
      <c r="R29" s="24"/>
      <c r="S29" s="24"/>
      <c r="T29" s="24"/>
      <c r="U29" s="24"/>
      <c r="V29" s="24"/>
      <c r="W29" s="24"/>
      <c r="X29" s="24"/>
      <c r="Y29" s="24"/>
    </row>
    <row r="30" spans="18:25" ht="21.75" customHeight="1" x14ac:dyDescent="0.2">
      <c r="R30" s="24"/>
      <c r="S30" s="24"/>
      <c r="T30" s="24"/>
      <c r="U30" s="24"/>
      <c r="V30" s="24"/>
      <c r="W30" s="24"/>
      <c r="X30" s="24"/>
      <c r="Y30" s="24"/>
    </row>
    <row r="31" spans="18:25" ht="21.75" customHeight="1" x14ac:dyDescent="0.2">
      <c r="R31" s="24"/>
      <c r="S31" s="24"/>
      <c r="T31" s="24"/>
      <c r="U31" s="24"/>
      <c r="V31" s="24"/>
      <c r="W31" s="24"/>
      <c r="X31" s="24"/>
      <c r="Y31" s="24"/>
    </row>
    <row r="32" spans="18:25" ht="21.75" customHeight="1" x14ac:dyDescent="0.2">
      <c r="R32" s="24"/>
      <c r="S32" s="24"/>
      <c r="T32" s="24"/>
      <c r="U32" s="24"/>
      <c r="V32" s="24"/>
      <c r="W32" s="24"/>
      <c r="X32" s="24"/>
      <c r="Y32" s="24"/>
    </row>
    <row r="33" spans="18:25" ht="21.75" customHeight="1" x14ac:dyDescent="0.2">
      <c r="R33" s="24"/>
      <c r="S33" s="24"/>
      <c r="T33" s="24"/>
      <c r="U33" s="24"/>
      <c r="V33" s="24"/>
      <c r="W33" s="24"/>
      <c r="X33" s="24"/>
      <c r="Y33" s="24"/>
    </row>
    <row r="34" spans="18:25" ht="21.75" customHeight="1" x14ac:dyDescent="0.2">
      <c r="R34" s="24"/>
      <c r="S34" s="24"/>
      <c r="T34" s="24"/>
      <c r="U34" s="24"/>
      <c r="V34" s="24"/>
      <c r="W34" s="24"/>
      <c r="X34" s="24"/>
      <c r="Y34" s="24"/>
    </row>
    <row r="35" spans="18:25" ht="21.75" customHeight="1" x14ac:dyDescent="0.2">
      <c r="R35" s="24"/>
      <c r="S35" s="24"/>
      <c r="T35" s="24"/>
      <c r="U35" s="24"/>
      <c r="V35" s="24"/>
      <c r="W35" s="24"/>
      <c r="X35" s="24"/>
      <c r="Y35" s="24"/>
    </row>
  </sheetData>
  <mergeCells count="1">
    <mergeCell ref="A1:B1"/>
  </mergeCells>
  <hyperlinks>
    <hyperlink ref="A1" location="'فهرست جداول'!A1" display="'فهرست جداول'!A1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3"/>
  <sheetViews>
    <sheetView rightToLeft="1" workbookViewId="0">
      <selection activeCell="C5" sqref="C5"/>
    </sheetView>
  </sheetViews>
  <sheetFormatPr defaultRowHeight="23.25" customHeight="1" x14ac:dyDescent="0.2"/>
  <cols>
    <col min="1" max="1" width="42.5703125" style="9" customWidth="1"/>
    <col min="2" max="42" width="20.140625" style="7" customWidth="1"/>
    <col min="43" max="16384" width="9.140625" style="7"/>
  </cols>
  <sheetData>
    <row r="1" spans="1:43" ht="23.25" customHeight="1" x14ac:dyDescent="0.2">
      <c r="A1" s="30" t="s">
        <v>163</v>
      </c>
      <c r="B1" s="30"/>
    </row>
    <row r="2" spans="1:43" s="9" customFormat="1" ht="23.25" customHeight="1" x14ac:dyDescent="0.2">
      <c r="A2" s="8" t="s">
        <v>131</v>
      </c>
    </row>
    <row r="3" spans="1:43" s="10" customFormat="1" ht="75.75" customHeight="1" x14ac:dyDescent="0.25">
      <c r="A3" s="14" t="s">
        <v>26</v>
      </c>
      <c r="B3" s="14" t="s">
        <v>34</v>
      </c>
      <c r="C3" s="14" t="s">
        <v>54</v>
      </c>
      <c r="D3" s="14" t="s">
        <v>55</v>
      </c>
      <c r="E3" s="14" t="s">
        <v>56</v>
      </c>
      <c r="F3" s="14" t="s">
        <v>57</v>
      </c>
      <c r="G3" s="14" t="s">
        <v>58</v>
      </c>
      <c r="H3" s="14" t="s">
        <v>87</v>
      </c>
      <c r="I3" s="14" t="s">
        <v>88</v>
      </c>
      <c r="J3" s="14" t="s">
        <v>59</v>
      </c>
      <c r="K3" s="14" t="s">
        <v>60</v>
      </c>
      <c r="L3" s="14" t="s">
        <v>61</v>
      </c>
      <c r="M3" s="14" t="s">
        <v>12</v>
      </c>
      <c r="N3" s="14" t="s">
        <v>13</v>
      </c>
      <c r="O3" s="14" t="s">
        <v>14</v>
      </c>
      <c r="P3" s="14" t="s">
        <v>62</v>
      </c>
      <c r="Q3" s="14" t="s">
        <v>15</v>
      </c>
      <c r="R3" s="14" t="s">
        <v>63</v>
      </c>
      <c r="S3" s="14" t="s">
        <v>64</v>
      </c>
      <c r="T3" s="14" t="s">
        <v>16</v>
      </c>
      <c r="U3" s="14" t="s">
        <v>65</v>
      </c>
      <c r="V3" s="14" t="s">
        <v>66</v>
      </c>
      <c r="W3" s="14" t="s">
        <v>67</v>
      </c>
      <c r="X3" s="14" t="s">
        <v>68</v>
      </c>
      <c r="Y3" s="14" t="s">
        <v>69</v>
      </c>
      <c r="Z3" s="14" t="s">
        <v>70</v>
      </c>
      <c r="AA3" s="14" t="s">
        <v>71</v>
      </c>
      <c r="AB3" s="14" t="s">
        <v>72</v>
      </c>
      <c r="AC3" s="14" t="s">
        <v>73</v>
      </c>
      <c r="AD3" s="14" t="s">
        <v>17</v>
      </c>
      <c r="AE3" s="14" t="s">
        <v>74</v>
      </c>
      <c r="AF3" s="14" t="s">
        <v>75</v>
      </c>
      <c r="AG3" s="14" t="s">
        <v>76</v>
      </c>
      <c r="AH3" s="14" t="s">
        <v>18</v>
      </c>
      <c r="AI3" s="14" t="s">
        <v>19</v>
      </c>
      <c r="AJ3" s="14" t="s">
        <v>77</v>
      </c>
      <c r="AK3" s="14" t="s">
        <v>78</v>
      </c>
      <c r="AL3" s="14" t="s">
        <v>79</v>
      </c>
      <c r="AM3" s="14" t="s">
        <v>80</v>
      </c>
      <c r="AN3" s="14" t="s">
        <v>20</v>
      </c>
      <c r="AO3" s="14" t="s">
        <v>81</v>
      </c>
      <c r="AP3" s="14" t="s">
        <v>137</v>
      </c>
    </row>
    <row r="4" spans="1:43" ht="23.25" customHeight="1" x14ac:dyDescent="0.2">
      <c r="A4" s="11" t="s">
        <v>35</v>
      </c>
      <c r="B4" s="20">
        <f t="shared" ref="B4:AP4" si="0">SUM(B5:B14)</f>
        <v>13055002356727.826</v>
      </c>
      <c r="C4" s="20">
        <f t="shared" si="0"/>
        <v>2493408073215.3853</v>
      </c>
      <c r="D4" s="20">
        <f t="shared" si="0"/>
        <v>268356920024.98999</v>
      </c>
      <c r="E4" s="20">
        <f t="shared" si="0"/>
        <v>1741338119371.2678</v>
      </c>
      <c r="F4" s="20">
        <f t="shared" si="0"/>
        <v>6939112932.0463772</v>
      </c>
      <c r="G4" s="20">
        <f t="shared" si="0"/>
        <v>163197896746.88165</v>
      </c>
      <c r="H4" s="20">
        <f t="shared" si="0"/>
        <v>1754534255.8706462</v>
      </c>
      <c r="I4" s="20">
        <f t="shared" si="0"/>
        <v>562683073.59896278</v>
      </c>
      <c r="J4" s="20">
        <f t="shared" si="0"/>
        <v>188085878959.74872</v>
      </c>
      <c r="K4" s="20">
        <f t="shared" si="0"/>
        <v>14393996860.201143</v>
      </c>
      <c r="L4" s="20">
        <f t="shared" si="0"/>
        <v>3665180479.8868408</v>
      </c>
      <c r="M4" s="20">
        <f t="shared" si="0"/>
        <v>321620558510.23615</v>
      </c>
      <c r="N4" s="20">
        <f t="shared" si="0"/>
        <v>218574131103.53516</v>
      </c>
      <c r="O4" s="20">
        <f t="shared" si="0"/>
        <v>332481125434.64294</v>
      </c>
      <c r="P4" s="20">
        <f t="shared" si="0"/>
        <v>641374520558.14124</v>
      </c>
      <c r="Q4" s="20">
        <f t="shared" si="0"/>
        <v>58003919822.826759</v>
      </c>
      <c r="R4" s="20">
        <f t="shared" si="0"/>
        <v>305171027567.18353</v>
      </c>
      <c r="S4" s="20">
        <f t="shared" si="0"/>
        <v>211807675246.93799</v>
      </c>
      <c r="T4" s="20">
        <f t="shared" si="0"/>
        <v>104593705465.78622</v>
      </c>
      <c r="U4" s="20">
        <f t="shared" si="0"/>
        <v>203295435347.48361</v>
      </c>
      <c r="V4" s="20">
        <f t="shared" si="0"/>
        <v>912452815261.7644</v>
      </c>
      <c r="W4" s="20">
        <f t="shared" si="0"/>
        <v>231772816320.73303</v>
      </c>
      <c r="X4" s="20">
        <f t="shared" si="0"/>
        <v>79536159747.319168</v>
      </c>
      <c r="Y4" s="20">
        <f t="shared" si="0"/>
        <v>645977025710.2052</v>
      </c>
      <c r="Z4" s="20">
        <f t="shared" si="0"/>
        <v>1390362960719.5361</v>
      </c>
      <c r="AA4" s="20">
        <f t="shared" si="0"/>
        <v>23157847068.727161</v>
      </c>
      <c r="AB4" s="20">
        <f t="shared" si="0"/>
        <v>151485409847.38245</v>
      </c>
      <c r="AC4" s="20">
        <f t="shared" si="0"/>
        <v>247808161631.72455</v>
      </c>
      <c r="AD4" s="20">
        <f t="shared" si="0"/>
        <v>480624690697.53979</v>
      </c>
      <c r="AE4" s="20">
        <f t="shared" si="0"/>
        <v>28093315623.600136</v>
      </c>
      <c r="AF4" s="20">
        <f t="shared" si="0"/>
        <v>20206725076.406971</v>
      </c>
      <c r="AG4" s="20">
        <f t="shared" si="0"/>
        <v>387052725497.16992</v>
      </c>
      <c r="AH4" s="20">
        <f t="shared" si="0"/>
        <v>107127382918.65482</v>
      </c>
      <c r="AI4" s="20">
        <f t="shared" si="0"/>
        <v>69459732733.748886</v>
      </c>
      <c r="AJ4" s="20">
        <f t="shared" si="0"/>
        <v>210102968.98000383</v>
      </c>
      <c r="AK4" s="20">
        <f t="shared" si="0"/>
        <v>123597691993.67682</v>
      </c>
      <c r="AL4" s="20">
        <f t="shared" si="0"/>
        <v>676465209.73357296</v>
      </c>
      <c r="AM4" s="20">
        <f t="shared" si="0"/>
        <v>17424288648.815514</v>
      </c>
      <c r="AN4" s="20">
        <f t="shared" si="0"/>
        <v>44673560991.258179</v>
      </c>
      <c r="AO4" s="20">
        <f t="shared" si="0"/>
        <v>542500893500.00024</v>
      </c>
      <c r="AP4" s="20">
        <f t="shared" si="0"/>
        <v>272177089584.19598</v>
      </c>
      <c r="AQ4" s="10"/>
    </row>
    <row r="5" spans="1:43" ht="23.25" customHeight="1" x14ac:dyDescent="0.2">
      <c r="A5" s="15" t="s">
        <v>7</v>
      </c>
      <c r="B5" s="21">
        <f>SUM(C5:AP5)</f>
        <v>828676210030.70483</v>
      </c>
      <c r="C5" s="21">
        <v>15120071684.587814</v>
      </c>
      <c r="D5" s="21">
        <v>7004778972.5209084</v>
      </c>
      <c r="E5" s="21">
        <v>31371158900.836319</v>
      </c>
      <c r="F5" s="21">
        <v>20501792.11469534</v>
      </c>
      <c r="G5" s="21">
        <v>0</v>
      </c>
      <c r="H5" s="21">
        <v>854241338.11230588</v>
      </c>
      <c r="I5" s="21">
        <v>0</v>
      </c>
      <c r="J5" s="21">
        <v>9820819115.890089</v>
      </c>
      <c r="K5" s="21">
        <v>0</v>
      </c>
      <c r="L5" s="21">
        <v>20501792.11469534</v>
      </c>
      <c r="M5" s="21">
        <v>121072918996.4158</v>
      </c>
      <c r="N5" s="21">
        <v>38586063082.437279</v>
      </c>
      <c r="O5" s="21">
        <v>149674951015.53165</v>
      </c>
      <c r="P5" s="21">
        <v>10309796893.667862</v>
      </c>
      <c r="Q5" s="21">
        <v>5357674002.3894854</v>
      </c>
      <c r="R5" s="21">
        <v>21714816678.614101</v>
      </c>
      <c r="S5" s="21">
        <v>27142196774.193546</v>
      </c>
      <c r="T5" s="21">
        <v>8517775149.3428917</v>
      </c>
      <c r="U5" s="21">
        <v>7277670233.8112307</v>
      </c>
      <c r="V5" s="21">
        <v>41574900836.320198</v>
      </c>
      <c r="W5" s="21">
        <v>677413381.12305856</v>
      </c>
      <c r="X5" s="21">
        <v>1055954133.8112305</v>
      </c>
      <c r="Y5" s="21">
        <v>52818810000</v>
      </c>
      <c r="Z5" s="21">
        <v>123308217789.72522</v>
      </c>
      <c r="AA5" s="21">
        <v>22210274.790919952</v>
      </c>
      <c r="AB5" s="21">
        <v>99478375149.34288</v>
      </c>
      <c r="AC5" s="21">
        <v>12935741099.163677</v>
      </c>
      <c r="AD5" s="21">
        <v>17678213859.020309</v>
      </c>
      <c r="AE5" s="21">
        <v>336571087.21624851</v>
      </c>
      <c r="AF5" s="21">
        <v>51254480.286738351</v>
      </c>
      <c r="AG5" s="21">
        <v>23918757.467144564</v>
      </c>
      <c r="AH5" s="21">
        <v>4423107168.4587803</v>
      </c>
      <c r="AI5" s="21">
        <v>382016726.40382308</v>
      </c>
      <c r="AJ5" s="21">
        <v>0</v>
      </c>
      <c r="AK5" s="21">
        <v>210143369.17562723</v>
      </c>
      <c r="AL5" s="21">
        <v>32461170.848267622</v>
      </c>
      <c r="AM5" s="21">
        <v>210143369.17562723</v>
      </c>
      <c r="AN5" s="21">
        <v>476495818.39904416</v>
      </c>
      <c r="AO5" s="21">
        <v>24065137.395459976</v>
      </c>
      <c r="AP5" s="21">
        <v>19090260000</v>
      </c>
      <c r="AQ5" s="10"/>
    </row>
    <row r="6" spans="1:43" ht="23.25" customHeight="1" x14ac:dyDescent="0.2">
      <c r="A6" s="15" t="s">
        <v>5</v>
      </c>
      <c r="B6" s="21">
        <f t="shared" ref="B6:B13" si="1">SUM(C6:AP6)</f>
        <v>6127708674350.9248</v>
      </c>
      <c r="C6" s="21">
        <v>687870552323.43311</v>
      </c>
      <c r="D6" s="21">
        <v>133609448301.53098</v>
      </c>
      <c r="E6" s="21">
        <v>114760582827.16176</v>
      </c>
      <c r="F6" s="21">
        <v>3362454114.7862377</v>
      </c>
      <c r="G6" s="21">
        <v>67506726728.671478</v>
      </c>
      <c r="H6" s="21">
        <v>0</v>
      </c>
      <c r="I6" s="21">
        <v>0</v>
      </c>
      <c r="J6" s="21">
        <v>97660142367.759705</v>
      </c>
      <c r="K6" s="21">
        <v>12194612219.051649</v>
      </c>
      <c r="L6" s="21">
        <v>222749341.20741451</v>
      </c>
      <c r="M6" s="21">
        <v>84200165954.748489</v>
      </c>
      <c r="N6" s="21">
        <v>105552750944.47821</v>
      </c>
      <c r="O6" s="21">
        <v>55300986860.009254</v>
      </c>
      <c r="P6" s="21">
        <v>531948863255.00659</v>
      </c>
      <c r="Q6" s="21">
        <v>45788297378.074661</v>
      </c>
      <c r="R6" s="21">
        <v>253243009576.20102</v>
      </c>
      <c r="S6" s="21">
        <v>152240408194.71762</v>
      </c>
      <c r="T6" s="21">
        <v>73622143049.476761</v>
      </c>
      <c r="U6" s="21">
        <v>140264864980.02551</v>
      </c>
      <c r="V6" s="21">
        <v>637043455627.17529</v>
      </c>
      <c r="W6" s="21">
        <v>191697015642.60959</v>
      </c>
      <c r="X6" s="21">
        <v>24769630010.669739</v>
      </c>
      <c r="Y6" s="21">
        <v>71630262015.33461</v>
      </c>
      <c r="Z6" s="21">
        <v>938836823412.8186</v>
      </c>
      <c r="AA6" s="21">
        <v>1079143274.8567047</v>
      </c>
      <c r="AB6" s="21">
        <v>35959648545.892189</v>
      </c>
      <c r="AC6" s="21">
        <v>27514384458.94643</v>
      </c>
      <c r="AD6" s="21">
        <v>408535125028.70123</v>
      </c>
      <c r="AE6" s="21">
        <v>17313667472.271179</v>
      </c>
      <c r="AF6" s="21">
        <v>6605612763.9512749</v>
      </c>
      <c r="AG6" s="21">
        <v>374572444356.21985</v>
      </c>
      <c r="AH6" s="21">
        <v>49814948930.048378</v>
      </c>
      <c r="AI6" s="21">
        <v>57459799613.294624</v>
      </c>
      <c r="AJ6" s="21">
        <v>0</v>
      </c>
      <c r="AK6" s="21">
        <v>107406199040.2225</v>
      </c>
      <c r="AL6" s="21">
        <v>205534353.98625368</v>
      </c>
      <c r="AM6" s="21">
        <v>12674510542.364717</v>
      </c>
      <c r="AN6" s="21">
        <v>29961378339.133064</v>
      </c>
      <c r="AO6" s="21">
        <v>534626732506.08789</v>
      </c>
      <c r="AP6" s="21">
        <v>40653600000</v>
      </c>
      <c r="AQ6" s="10"/>
    </row>
    <row r="7" spans="1:43" ht="23.25" customHeight="1" x14ac:dyDescent="0.2">
      <c r="A7" s="15" t="s">
        <v>6</v>
      </c>
      <c r="B7" s="21">
        <f t="shared" si="1"/>
        <v>1465708964076.9634</v>
      </c>
      <c r="C7" s="21">
        <v>820811695526.9502</v>
      </c>
      <c r="D7" s="21">
        <v>2640495958.7444835</v>
      </c>
      <c r="E7" s="21">
        <v>2069712057.8880637</v>
      </c>
      <c r="F7" s="21">
        <v>0</v>
      </c>
      <c r="G7" s="21">
        <v>794134122.93067169</v>
      </c>
      <c r="H7" s="21">
        <v>0</v>
      </c>
      <c r="I7" s="21">
        <v>0</v>
      </c>
      <c r="J7" s="21">
        <v>20061766461.409817</v>
      </c>
      <c r="K7" s="21">
        <v>514681633.96354729</v>
      </c>
      <c r="L7" s="21">
        <v>523480296.54718113</v>
      </c>
      <c r="M7" s="21">
        <v>39684185498.222336</v>
      </c>
      <c r="N7" s="21">
        <v>24143324716.075027</v>
      </c>
      <c r="O7" s="21">
        <v>42484455750.426292</v>
      </c>
      <c r="P7" s="21">
        <v>15012129572.839334</v>
      </c>
      <c r="Q7" s="21">
        <v>2737569840.9829173</v>
      </c>
      <c r="R7" s="21">
        <v>6447179726.5220957</v>
      </c>
      <c r="S7" s="21">
        <v>8006925420.2007284</v>
      </c>
      <c r="T7" s="21">
        <v>10640488114.047831</v>
      </c>
      <c r="U7" s="21">
        <v>11084532389.131975</v>
      </c>
      <c r="V7" s="21">
        <v>27708663105.922691</v>
      </c>
      <c r="W7" s="21">
        <v>18133467023.20623</v>
      </c>
      <c r="X7" s="21">
        <v>45454984444.216881</v>
      </c>
      <c r="Y7" s="21">
        <v>153631120012.13599</v>
      </c>
      <c r="Z7" s="21">
        <v>6752414851.3202629</v>
      </c>
      <c r="AA7" s="21">
        <v>16849838881.157951</v>
      </c>
      <c r="AB7" s="21">
        <v>7371285541.81569</v>
      </c>
      <c r="AC7" s="21">
        <v>112595543420.88313</v>
      </c>
      <c r="AD7" s="21">
        <v>24677438645.35907</v>
      </c>
      <c r="AE7" s="21">
        <v>2404902668.7615557</v>
      </c>
      <c r="AF7" s="21">
        <v>3485281859.2963047</v>
      </c>
      <c r="AG7" s="21">
        <v>4917013777.8124104</v>
      </c>
      <c r="AH7" s="21">
        <v>10498721062.658821</v>
      </c>
      <c r="AI7" s="21">
        <v>1431491347.250459</v>
      </c>
      <c r="AJ7" s="21">
        <v>16544460.894388998</v>
      </c>
      <c r="AK7" s="21">
        <v>2673694865.728312</v>
      </c>
      <c r="AL7" s="21">
        <v>72795627.935311586</v>
      </c>
      <c r="AM7" s="21">
        <v>2458593993.4622335</v>
      </c>
      <c r="AN7" s="21">
        <v>768354659.23892641</v>
      </c>
      <c r="AO7" s="21">
        <v>2437367334.8777351</v>
      </c>
      <c r="AP7" s="21">
        <v>13712689406.146534</v>
      </c>
      <c r="AQ7" s="10"/>
    </row>
    <row r="8" spans="1:43" ht="23.25" customHeight="1" x14ac:dyDescent="0.2">
      <c r="A8" s="15" t="s">
        <v>9</v>
      </c>
      <c r="B8" s="21">
        <f t="shared" si="1"/>
        <v>281000000</v>
      </c>
      <c r="C8" s="21">
        <v>100000000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2000000</v>
      </c>
      <c r="K8" s="21">
        <v>0</v>
      </c>
      <c r="L8" s="21">
        <v>0</v>
      </c>
      <c r="M8" s="21">
        <v>200000</v>
      </c>
      <c r="N8" s="21">
        <v>8000000</v>
      </c>
      <c r="O8" s="21">
        <v>2000000</v>
      </c>
      <c r="P8" s="21">
        <v>0</v>
      </c>
      <c r="Q8" s="21">
        <v>10000000</v>
      </c>
      <c r="R8" s="21">
        <v>1800000</v>
      </c>
      <c r="S8" s="21">
        <v>2000000</v>
      </c>
      <c r="T8" s="21">
        <v>24000000</v>
      </c>
      <c r="U8" s="21">
        <v>0</v>
      </c>
      <c r="V8" s="21">
        <v>108000000</v>
      </c>
      <c r="W8" s="21">
        <v>12000000</v>
      </c>
      <c r="X8" s="21">
        <v>0</v>
      </c>
      <c r="Y8" s="21">
        <v>0</v>
      </c>
      <c r="Z8" s="21">
        <v>0</v>
      </c>
      <c r="AA8" s="21">
        <v>0</v>
      </c>
      <c r="AB8" s="21">
        <v>10000000</v>
      </c>
      <c r="AC8" s="21">
        <v>0</v>
      </c>
      <c r="AD8" s="21">
        <v>0</v>
      </c>
      <c r="AE8" s="21">
        <v>0</v>
      </c>
      <c r="AF8" s="21">
        <v>0</v>
      </c>
      <c r="AG8" s="21">
        <v>0</v>
      </c>
      <c r="AH8" s="21">
        <v>0</v>
      </c>
      <c r="AI8" s="21">
        <v>0</v>
      </c>
      <c r="AJ8" s="21">
        <v>0</v>
      </c>
      <c r="AK8" s="21">
        <v>0</v>
      </c>
      <c r="AL8" s="21">
        <v>0</v>
      </c>
      <c r="AM8" s="21">
        <v>1000000</v>
      </c>
      <c r="AN8" s="21">
        <v>0</v>
      </c>
      <c r="AO8" s="21">
        <v>0</v>
      </c>
      <c r="AP8" s="21">
        <v>0</v>
      </c>
      <c r="AQ8" s="10"/>
    </row>
    <row r="9" spans="1:43" ht="23.25" customHeight="1" x14ac:dyDescent="0.2">
      <c r="A9" s="15" t="s">
        <v>8</v>
      </c>
      <c r="B9" s="21">
        <f t="shared" si="1"/>
        <v>165547969375.59436</v>
      </c>
      <c r="C9" s="21">
        <v>5500914730.1070251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6459008253.838995</v>
      </c>
      <c r="K9" s="21">
        <v>90350744.532340616</v>
      </c>
      <c r="L9" s="21">
        <v>0</v>
      </c>
      <c r="M9" s="21">
        <v>8944207790.3676128</v>
      </c>
      <c r="N9" s="21">
        <v>3851156435.8073521</v>
      </c>
      <c r="O9" s="21">
        <v>11357663424.848766</v>
      </c>
      <c r="P9" s="21">
        <v>3511610507.212657</v>
      </c>
      <c r="Q9" s="21">
        <v>209030297.81293625</v>
      </c>
      <c r="R9" s="21">
        <v>1009323568.520242</v>
      </c>
      <c r="S9" s="21">
        <v>1853609951.1400652</v>
      </c>
      <c r="T9" s="21">
        <v>1395360000</v>
      </c>
      <c r="U9" s="21">
        <v>920000000</v>
      </c>
      <c r="V9" s="21">
        <v>7954045865.0535126</v>
      </c>
      <c r="W9" s="21">
        <v>0</v>
      </c>
      <c r="X9" s="21">
        <v>800000000</v>
      </c>
      <c r="Y9" s="21">
        <v>26975448774</v>
      </c>
      <c r="Z9" s="21">
        <v>54186990000</v>
      </c>
      <c r="AA9" s="21">
        <v>0</v>
      </c>
      <c r="AB9" s="21">
        <v>600000000</v>
      </c>
      <c r="AC9" s="21">
        <v>10872180000</v>
      </c>
      <c r="AD9" s="21">
        <v>3603125363.4534664</v>
      </c>
      <c r="AE9" s="21">
        <v>50000000</v>
      </c>
      <c r="AF9" s="21">
        <v>1682186912.1000001</v>
      </c>
      <c r="AG9" s="21">
        <v>50000000</v>
      </c>
      <c r="AH9" s="21">
        <v>8512465530</v>
      </c>
      <c r="AI9" s="21">
        <v>4628795338.1293621</v>
      </c>
      <c r="AJ9" s="21">
        <v>0</v>
      </c>
      <c r="AK9" s="21">
        <v>0</v>
      </c>
      <c r="AL9" s="21">
        <v>0</v>
      </c>
      <c r="AM9" s="21">
        <v>214085549.37</v>
      </c>
      <c r="AN9" s="21">
        <v>305836499.10000002</v>
      </c>
      <c r="AO9" s="21">
        <v>10573840.199999999</v>
      </c>
      <c r="AP9" s="21">
        <v>0</v>
      </c>
      <c r="AQ9" s="10"/>
    </row>
    <row r="10" spans="1:43" ht="23.25" customHeight="1" x14ac:dyDescent="0.2">
      <c r="A10" s="15" t="s">
        <v>2</v>
      </c>
      <c r="B10" s="21">
        <f t="shared" si="1"/>
        <v>320850000</v>
      </c>
      <c r="C10" s="21">
        <v>15000000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7500000</v>
      </c>
      <c r="K10" s="21">
        <v>0</v>
      </c>
      <c r="L10" s="21">
        <v>0</v>
      </c>
      <c r="M10" s="21">
        <v>900000</v>
      </c>
      <c r="N10" s="21">
        <v>7200000</v>
      </c>
      <c r="O10" s="21">
        <v>4500000</v>
      </c>
      <c r="P10" s="21">
        <v>0</v>
      </c>
      <c r="Q10" s="21">
        <v>3750000</v>
      </c>
      <c r="R10" s="21">
        <v>3750000</v>
      </c>
      <c r="S10" s="21">
        <v>5250000</v>
      </c>
      <c r="T10" s="21">
        <v>7500000</v>
      </c>
      <c r="U10" s="21">
        <v>0</v>
      </c>
      <c r="V10" s="21">
        <v>36000000</v>
      </c>
      <c r="W10" s="21">
        <v>0</v>
      </c>
      <c r="X10" s="21">
        <v>0</v>
      </c>
      <c r="Y10" s="21">
        <v>0</v>
      </c>
      <c r="Z10" s="21">
        <v>0</v>
      </c>
      <c r="AA10" s="21">
        <v>0</v>
      </c>
      <c r="AB10" s="21">
        <v>0</v>
      </c>
      <c r="AC10" s="21">
        <v>0</v>
      </c>
      <c r="AD10" s="21">
        <v>1500000</v>
      </c>
      <c r="AE10" s="21">
        <v>3000000</v>
      </c>
      <c r="AF10" s="21">
        <v>180000000</v>
      </c>
      <c r="AG10" s="21">
        <v>0</v>
      </c>
      <c r="AH10" s="21">
        <v>45000000</v>
      </c>
      <c r="AI10" s="21">
        <v>0</v>
      </c>
      <c r="AJ10" s="21">
        <v>0</v>
      </c>
      <c r="AK10" s="21">
        <v>0</v>
      </c>
      <c r="AL10" s="21">
        <v>0</v>
      </c>
      <c r="AM10" s="21">
        <v>0</v>
      </c>
      <c r="AN10" s="21">
        <v>0</v>
      </c>
      <c r="AO10" s="21">
        <v>0</v>
      </c>
      <c r="AP10" s="21">
        <v>0</v>
      </c>
      <c r="AQ10" s="10"/>
    </row>
    <row r="11" spans="1:43" ht="23.25" customHeight="1" x14ac:dyDescent="0.2">
      <c r="A11" s="15" t="s">
        <v>3</v>
      </c>
      <c r="B11" s="21">
        <f t="shared" si="1"/>
        <v>437592204778.47644</v>
      </c>
      <c r="C11" s="21">
        <v>3107587412.5874128</v>
      </c>
      <c r="D11" s="21">
        <v>1099226398.6013987</v>
      </c>
      <c r="E11" s="21">
        <v>68877892149.000885</v>
      </c>
      <c r="F11" s="21">
        <v>0</v>
      </c>
      <c r="G11" s="21">
        <v>16529720.279720282</v>
      </c>
      <c r="H11" s="21">
        <v>0</v>
      </c>
      <c r="I11" s="21">
        <v>0</v>
      </c>
      <c r="J11" s="21">
        <v>5731681949.3006992</v>
      </c>
      <c r="K11" s="21">
        <v>4967180.9440559447</v>
      </c>
      <c r="L11" s="21">
        <v>67771853.146853164</v>
      </c>
      <c r="M11" s="21">
        <v>4793320716.7832174</v>
      </c>
      <c r="N11" s="21">
        <v>4937724825.1748247</v>
      </c>
      <c r="O11" s="21">
        <v>6482376966.7832174</v>
      </c>
      <c r="P11" s="21">
        <v>56988260139.860146</v>
      </c>
      <c r="Q11" s="21">
        <v>507417220.27972031</v>
      </c>
      <c r="R11" s="21">
        <v>2835244798.9510489</v>
      </c>
      <c r="S11" s="21">
        <v>2142934921.3286719</v>
      </c>
      <c r="T11" s="21">
        <v>226222657.34265736</v>
      </c>
      <c r="U11" s="21">
        <v>16650515402.447556</v>
      </c>
      <c r="V11" s="21">
        <v>2398131818.181818</v>
      </c>
      <c r="W11" s="21">
        <v>11008793706.293709</v>
      </c>
      <c r="X11" s="21">
        <v>1652972027.972028</v>
      </c>
      <c r="Y11" s="21">
        <v>37813902089.160835</v>
      </c>
      <c r="Z11" s="21">
        <v>157789071608.3916</v>
      </c>
      <c r="AA11" s="21">
        <v>566969405.59440565</v>
      </c>
      <c r="AB11" s="21">
        <v>1557595541.9580421</v>
      </c>
      <c r="AC11" s="21">
        <v>13457489160.839161</v>
      </c>
      <c r="AD11" s="21">
        <v>8373067983.5664339</v>
      </c>
      <c r="AE11" s="21">
        <v>2325284486.0139861</v>
      </c>
      <c r="AF11" s="21">
        <v>6398759880</v>
      </c>
      <c r="AG11" s="21">
        <v>1429820804.1958044</v>
      </c>
      <c r="AH11" s="21">
        <v>10766135693.006992</v>
      </c>
      <c r="AI11" s="21">
        <v>534823274.82517481</v>
      </c>
      <c r="AJ11" s="21">
        <v>0</v>
      </c>
      <c r="AK11" s="21">
        <v>428119755.24475533</v>
      </c>
      <c r="AL11" s="21">
        <v>0</v>
      </c>
      <c r="AM11" s="21">
        <v>678379720.27972054</v>
      </c>
      <c r="AN11" s="21">
        <v>37026573.426573433</v>
      </c>
      <c r="AO11" s="21">
        <v>349105992.65734273</v>
      </c>
      <c r="AP11" s="21">
        <v>5557080944.0559444</v>
      </c>
      <c r="AQ11" s="10"/>
    </row>
    <row r="12" spans="1:43" ht="23.25" customHeight="1" x14ac:dyDescent="0.2">
      <c r="A12" s="15" t="s">
        <v>4</v>
      </c>
      <c r="B12" s="21">
        <f t="shared" si="1"/>
        <v>362751086657.40729</v>
      </c>
      <c r="C12" s="21">
        <v>298018518.51851851</v>
      </c>
      <c r="D12" s="21">
        <v>0</v>
      </c>
      <c r="E12" s="21">
        <v>125037590740.74072</v>
      </c>
      <c r="F12" s="21">
        <v>0</v>
      </c>
      <c r="G12" s="21">
        <v>3137037.0370370368</v>
      </c>
      <c r="H12" s="21">
        <v>0</v>
      </c>
      <c r="I12" s="21">
        <v>0</v>
      </c>
      <c r="J12" s="21">
        <v>8006457901.8518496</v>
      </c>
      <c r="K12" s="21">
        <v>65324090.740740724</v>
      </c>
      <c r="L12" s="21">
        <v>50192592.59259259</v>
      </c>
      <c r="M12" s="21">
        <v>4108184014.8148141</v>
      </c>
      <c r="N12" s="21">
        <v>7463468018.5185184</v>
      </c>
      <c r="O12" s="21">
        <v>4193601296.2962961</v>
      </c>
      <c r="P12" s="21">
        <v>11879021814.814816</v>
      </c>
      <c r="Q12" s="21">
        <v>404382814.81481481</v>
      </c>
      <c r="R12" s="21">
        <v>1388478931.4814816</v>
      </c>
      <c r="S12" s="21">
        <v>1196901566.6666667</v>
      </c>
      <c r="T12" s="21">
        <v>708450518.51851857</v>
      </c>
      <c r="U12" s="21">
        <v>8692744659.2592583</v>
      </c>
      <c r="V12" s="21">
        <v>116567904444.44444</v>
      </c>
      <c r="W12" s="21">
        <v>6406628005.5555544</v>
      </c>
      <c r="X12" s="21">
        <v>47055555.555555552</v>
      </c>
      <c r="Y12" s="21">
        <v>19544351688.888889</v>
      </c>
      <c r="Z12" s="21">
        <v>9383647675.9259262</v>
      </c>
      <c r="AA12" s="21">
        <v>1888496296.2962961</v>
      </c>
      <c r="AB12" s="21">
        <v>288596468.51851851</v>
      </c>
      <c r="AC12" s="21">
        <v>7394472962.9629631</v>
      </c>
      <c r="AD12" s="21">
        <v>5588888399.999999</v>
      </c>
      <c r="AE12" s="21">
        <v>83602037.037037045</v>
      </c>
      <c r="AF12" s="21">
        <v>1051884594.4444443</v>
      </c>
      <c r="AG12" s="21">
        <v>4867202368.5185175</v>
      </c>
      <c r="AH12" s="21">
        <v>165455925.92592591</v>
      </c>
      <c r="AI12" s="21">
        <v>72622407.407407388</v>
      </c>
      <c r="AJ12" s="21">
        <v>101953703.7037037</v>
      </c>
      <c r="AK12" s="21">
        <v>270569444.44444448</v>
      </c>
      <c r="AL12" s="21">
        <v>15685185.185185185</v>
      </c>
      <c r="AM12" s="21">
        <v>424970051.85185188</v>
      </c>
      <c r="AN12" s="21">
        <v>7200000</v>
      </c>
      <c r="AO12" s="21">
        <v>142397953.7037037</v>
      </c>
      <c r="AP12" s="21">
        <v>14941546970.370369</v>
      </c>
      <c r="AQ12" s="10"/>
    </row>
    <row r="13" spans="1:43" ht="23.25" customHeight="1" x14ac:dyDescent="0.2">
      <c r="A13" s="15" t="s">
        <v>10</v>
      </c>
      <c r="B13" s="21">
        <f t="shared" si="1"/>
        <v>3666415397457.7539</v>
      </c>
      <c r="C13" s="21">
        <v>960584233019.20117</v>
      </c>
      <c r="D13" s="21">
        <v>124002970393.59222</v>
      </c>
      <c r="E13" s="21">
        <v>1399221182695.6401</v>
      </c>
      <c r="F13" s="21">
        <v>3556157025.1454439</v>
      </c>
      <c r="G13" s="21">
        <v>94877369137.962738</v>
      </c>
      <c r="H13" s="21">
        <v>900292917.75834036</v>
      </c>
      <c r="I13" s="21">
        <v>562683073.59896278</v>
      </c>
      <c r="J13" s="21">
        <v>40336502909.697571</v>
      </c>
      <c r="K13" s="21">
        <v>1524060990.9688103</v>
      </c>
      <c r="L13" s="21">
        <v>2780484604.2781043</v>
      </c>
      <c r="M13" s="21">
        <v>58816475538.883858</v>
      </c>
      <c r="N13" s="21">
        <v>34024443081.043915</v>
      </c>
      <c r="O13" s="21">
        <v>62980590120.74752</v>
      </c>
      <c r="P13" s="21">
        <v>11724838374.739891</v>
      </c>
      <c r="Q13" s="21">
        <v>2985798268.4722285</v>
      </c>
      <c r="R13" s="21">
        <v>18527424286.893467</v>
      </c>
      <c r="S13" s="21">
        <v>19217448418.690708</v>
      </c>
      <c r="T13" s="21">
        <v>9451765977.0575562</v>
      </c>
      <c r="U13" s="21">
        <v>18405107682.808102</v>
      </c>
      <c r="V13" s="21">
        <v>79061713564.666504</v>
      </c>
      <c r="W13" s="21">
        <v>3837498561.9449244</v>
      </c>
      <c r="X13" s="21">
        <v>5755563575.0937328</v>
      </c>
      <c r="Y13" s="21">
        <v>283563131130.68488</v>
      </c>
      <c r="Z13" s="21">
        <v>100105795381.35429</v>
      </c>
      <c r="AA13" s="21">
        <v>2751188936.0308852</v>
      </c>
      <c r="AB13" s="21">
        <v>6219908599.8551016</v>
      </c>
      <c r="AC13" s="21">
        <v>63038350528.929192</v>
      </c>
      <c r="AD13" s="21">
        <v>12167331417.439293</v>
      </c>
      <c r="AE13" s="21">
        <v>5576287872.3001318</v>
      </c>
      <c r="AF13" s="21">
        <v>751744586.32821453</v>
      </c>
      <c r="AG13" s="21">
        <v>1192325432.956202</v>
      </c>
      <c r="AH13" s="21">
        <v>22901548608.555931</v>
      </c>
      <c r="AI13" s="21">
        <v>4950184026.4380341</v>
      </c>
      <c r="AJ13" s="21">
        <v>91604804.381911129</v>
      </c>
      <c r="AK13" s="21">
        <v>12608965518.861168</v>
      </c>
      <c r="AL13" s="21">
        <v>349988871.77855492</v>
      </c>
      <c r="AM13" s="21">
        <v>762605422.31136048</v>
      </c>
      <c r="AN13" s="21">
        <v>13117269101.960569</v>
      </c>
      <c r="AO13" s="21">
        <v>4910650735.0780983</v>
      </c>
      <c r="AP13" s="21">
        <v>178221912263.62314</v>
      </c>
      <c r="AQ13" s="10"/>
    </row>
  </sheetData>
  <mergeCells count="1">
    <mergeCell ref="A1:B1"/>
  </mergeCells>
  <hyperlinks>
    <hyperlink ref="A1" location="'فهرست جداول'!A1" display="'فهرست جداول'!A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rightToLeft="1" workbookViewId="0">
      <selection activeCell="A9" sqref="A9:XFD9"/>
    </sheetView>
  </sheetViews>
  <sheetFormatPr defaultRowHeight="23.25" customHeight="1" x14ac:dyDescent="0.2"/>
  <cols>
    <col min="1" max="1" width="30.7109375" style="9" customWidth="1"/>
    <col min="2" max="22" width="20.42578125" style="7" customWidth="1"/>
    <col min="23" max="23" width="11.5703125" style="7" bestFit="1" customWidth="1"/>
    <col min="24" max="16384" width="9.140625" style="7"/>
  </cols>
  <sheetData>
    <row r="1" spans="1:23" ht="23.25" customHeight="1" x14ac:dyDescent="0.2">
      <c r="A1" s="30" t="s">
        <v>163</v>
      </c>
      <c r="B1" s="30"/>
    </row>
    <row r="2" spans="1:23" s="9" customFormat="1" ht="23.25" customHeight="1" x14ac:dyDescent="0.2">
      <c r="A2" s="8" t="s">
        <v>132</v>
      </c>
    </row>
    <row r="3" spans="1:23" s="10" customFormat="1" ht="56.25" customHeight="1" x14ac:dyDescent="0.25">
      <c r="A3" s="14" t="s">
        <v>26</v>
      </c>
      <c r="B3" s="14" t="s">
        <v>34</v>
      </c>
      <c r="C3" s="14" t="s">
        <v>114</v>
      </c>
      <c r="D3" s="14" t="s">
        <v>90</v>
      </c>
      <c r="E3" s="14" t="s">
        <v>91</v>
      </c>
      <c r="F3" s="14" t="s">
        <v>92</v>
      </c>
      <c r="G3" s="14" t="s">
        <v>93</v>
      </c>
      <c r="H3" s="14" t="s">
        <v>94</v>
      </c>
      <c r="I3" s="14" t="s">
        <v>95</v>
      </c>
      <c r="J3" s="14" t="s">
        <v>96</v>
      </c>
      <c r="K3" s="14" t="s">
        <v>97</v>
      </c>
      <c r="L3" s="14" t="s">
        <v>98</v>
      </c>
      <c r="M3" s="14" t="s">
        <v>110</v>
      </c>
      <c r="N3" s="14" t="s">
        <v>109</v>
      </c>
      <c r="O3" s="14" t="s">
        <v>25</v>
      </c>
      <c r="P3" s="14" t="s">
        <v>24</v>
      </c>
      <c r="Q3" s="14" t="s">
        <v>108</v>
      </c>
      <c r="R3" s="14" t="s">
        <v>99</v>
      </c>
      <c r="S3" s="14" t="s">
        <v>100</v>
      </c>
      <c r="T3" s="14" t="s">
        <v>112</v>
      </c>
      <c r="U3" s="14" t="s">
        <v>113</v>
      </c>
      <c r="V3" s="14" t="s">
        <v>111</v>
      </c>
    </row>
    <row r="4" spans="1:23" ht="23.25" customHeight="1" x14ac:dyDescent="0.2">
      <c r="A4" s="11" t="s">
        <v>35</v>
      </c>
      <c r="B4" s="20">
        <f>SUM(B5:B13)</f>
        <v>92492557062155.062</v>
      </c>
      <c r="C4" s="20">
        <f t="shared" ref="C4:V4" si="0">SUM(C5:C13)</f>
        <v>35012297100959.937</v>
      </c>
      <c r="D4" s="20">
        <f t="shared" si="0"/>
        <v>25728075284906.695</v>
      </c>
      <c r="E4" s="20">
        <f t="shared" si="0"/>
        <v>22810433048823.945</v>
      </c>
      <c r="F4" s="20">
        <f t="shared" si="0"/>
        <v>894796736027.38086</v>
      </c>
      <c r="G4" s="20">
        <f t="shared" si="0"/>
        <v>1518653501325.8193</v>
      </c>
      <c r="H4" s="20">
        <f t="shared" si="0"/>
        <v>161079313219.93594</v>
      </c>
      <c r="I4" s="20">
        <f t="shared" si="0"/>
        <v>2058853565406.4592</v>
      </c>
      <c r="J4" s="20">
        <f t="shared" si="0"/>
        <v>215730679440.75467</v>
      </c>
      <c r="K4" s="20">
        <f t="shared" si="0"/>
        <v>78516548601.681183</v>
      </c>
      <c r="L4" s="20">
        <f t="shared" si="0"/>
        <v>58104540430.633041</v>
      </c>
      <c r="M4" s="20">
        <f t="shared" si="0"/>
        <v>138712631303.6163</v>
      </c>
      <c r="N4" s="20">
        <f t="shared" si="0"/>
        <v>57393673507.0942</v>
      </c>
      <c r="O4" s="20">
        <f t="shared" si="0"/>
        <v>39252649126.369789</v>
      </c>
      <c r="P4" s="20">
        <f t="shared" si="0"/>
        <v>1039523478.7583404</v>
      </c>
      <c r="Q4" s="20">
        <f t="shared" si="0"/>
        <v>7633358576.4435282</v>
      </c>
      <c r="R4" s="20">
        <f t="shared" si="0"/>
        <v>16937931212.841784</v>
      </c>
      <c r="S4" s="20">
        <f t="shared" si="0"/>
        <v>3353887094468.46</v>
      </c>
      <c r="T4" s="20">
        <f t="shared" si="0"/>
        <v>262868220462.90024</v>
      </c>
      <c r="U4" s="20">
        <f t="shared" si="0"/>
        <v>43191395292.862679</v>
      </c>
      <c r="V4" s="20">
        <f t="shared" si="0"/>
        <v>35100265582.488113</v>
      </c>
      <c r="W4" s="22"/>
    </row>
    <row r="5" spans="1:23" ht="23.25" customHeight="1" x14ac:dyDescent="0.2">
      <c r="A5" s="15" t="s">
        <v>7</v>
      </c>
      <c r="B5" s="21">
        <f t="shared" ref="B5:B13" si="1">SUM(C5:V5)</f>
        <v>7026834216351.4082</v>
      </c>
      <c r="C5" s="21">
        <v>6280707166538.5</v>
      </c>
      <c r="D5" s="21">
        <v>353125611447.95038</v>
      </c>
      <c r="E5" s="21">
        <v>201488561858.06641</v>
      </c>
      <c r="F5" s="21">
        <v>69193548387.096771</v>
      </c>
      <c r="G5" s="21">
        <v>4783751493.4289131</v>
      </c>
      <c r="H5" s="21">
        <v>6389725209.0800476</v>
      </c>
      <c r="I5" s="21">
        <v>53415119836.2276</v>
      </c>
      <c r="J5" s="21">
        <v>12326682298.5</v>
      </c>
      <c r="K5" s="21">
        <v>9854017897.1884117</v>
      </c>
      <c r="L5" s="21">
        <v>16538112305.85424</v>
      </c>
      <c r="M5" s="21">
        <v>0</v>
      </c>
      <c r="N5" s="21">
        <v>0</v>
      </c>
      <c r="O5" s="21">
        <v>7517323775.3882914</v>
      </c>
      <c r="P5" s="21">
        <v>0</v>
      </c>
      <c r="Q5" s="21">
        <v>0</v>
      </c>
      <c r="R5" s="21">
        <v>61710000</v>
      </c>
      <c r="S5" s="21">
        <v>10917600435</v>
      </c>
      <c r="T5" s="21">
        <v>0</v>
      </c>
      <c r="U5" s="21">
        <v>141804062.12664276</v>
      </c>
      <c r="V5" s="21">
        <v>373480807</v>
      </c>
      <c r="W5" s="22"/>
    </row>
    <row r="6" spans="1:23" ht="23.25" customHeight="1" x14ac:dyDescent="0.2">
      <c r="A6" s="15" t="s">
        <v>5</v>
      </c>
      <c r="B6" s="21">
        <f t="shared" si="1"/>
        <v>34938554566545.117</v>
      </c>
      <c r="C6" s="21">
        <v>10721057300000</v>
      </c>
      <c r="D6" s="21">
        <v>18096307638845.879</v>
      </c>
      <c r="E6" s="21">
        <v>5545826344424.1338</v>
      </c>
      <c r="F6" s="21">
        <v>33068076549.899052</v>
      </c>
      <c r="G6" s="21">
        <v>422139049651.37402</v>
      </c>
      <c r="H6" s="21">
        <v>34212967721.460052</v>
      </c>
      <c r="I6" s="21">
        <v>4217612461.439672</v>
      </c>
      <c r="J6" s="21">
        <v>0</v>
      </c>
      <c r="K6" s="21">
        <v>68662530704.492775</v>
      </c>
      <c r="L6" s="21">
        <v>12831046376.020462</v>
      </c>
      <c r="M6" s="21">
        <v>0</v>
      </c>
      <c r="N6" s="21">
        <v>0</v>
      </c>
      <c r="O6" s="21">
        <v>0</v>
      </c>
      <c r="P6" s="21">
        <v>139230561</v>
      </c>
      <c r="Q6" s="21">
        <v>0</v>
      </c>
      <c r="R6" s="21">
        <v>0</v>
      </c>
      <c r="S6" s="21">
        <v>0</v>
      </c>
      <c r="T6" s="21">
        <v>0</v>
      </c>
      <c r="U6" s="21">
        <v>92769249.418128699</v>
      </c>
      <c r="V6" s="21">
        <v>0</v>
      </c>
      <c r="W6" s="22"/>
    </row>
    <row r="7" spans="1:23" ht="23.25" customHeight="1" x14ac:dyDescent="0.2">
      <c r="A7" s="15" t="s">
        <v>6</v>
      </c>
      <c r="B7" s="21">
        <f t="shared" si="1"/>
        <v>12197560514464.104</v>
      </c>
      <c r="C7" s="21">
        <v>4842278442336</v>
      </c>
      <c r="D7" s="21">
        <v>310376071714.04492</v>
      </c>
      <c r="E7" s="21">
        <v>4471140974215.7715</v>
      </c>
      <c r="F7" s="21">
        <v>213003946262.98975</v>
      </c>
      <c r="G7" s="21">
        <v>334908000000</v>
      </c>
      <c r="H7" s="21">
        <v>59977000000</v>
      </c>
      <c r="I7" s="21">
        <v>384872429285.33398</v>
      </c>
      <c r="J7" s="21">
        <v>125736958010.29674</v>
      </c>
      <c r="K7" s="21">
        <v>0</v>
      </c>
      <c r="L7" s="21">
        <v>27835088831</v>
      </c>
      <c r="M7" s="21">
        <v>0</v>
      </c>
      <c r="N7" s="21">
        <v>0</v>
      </c>
      <c r="O7" s="21">
        <v>0</v>
      </c>
      <c r="P7" s="21">
        <v>0</v>
      </c>
      <c r="Q7" s="21">
        <v>0</v>
      </c>
      <c r="R7" s="21">
        <v>3865230000</v>
      </c>
      <c r="S7" s="21">
        <v>1394061000000</v>
      </c>
      <c r="T7" s="21">
        <v>0</v>
      </c>
      <c r="U7" s="21">
        <v>2984547373.6664634</v>
      </c>
      <c r="V7" s="21">
        <v>26520826435</v>
      </c>
      <c r="W7" s="22"/>
    </row>
    <row r="8" spans="1:23" ht="23.25" customHeight="1" x14ac:dyDescent="0.2">
      <c r="A8" s="15" t="s">
        <v>9</v>
      </c>
      <c r="B8" s="21">
        <f t="shared" si="1"/>
        <v>2000000000</v>
      </c>
      <c r="C8" s="21">
        <v>0</v>
      </c>
      <c r="D8" s="21">
        <v>2000000000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21">
        <v>0</v>
      </c>
      <c r="T8" s="21">
        <v>0</v>
      </c>
      <c r="U8" s="21">
        <v>0</v>
      </c>
      <c r="V8" s="21">
        <v>0</v>
      </c>
      <c r="W8" s="22"/>
    </row>
    <row r="9" spans="1:23" ht="23.25" customHeight="1" x14ac:dyDescent="0.2">
      <c r="A9" s="15" t="s">
        <v>8</v>
      </c>
      <c r="B9" s="21">
        <f t="shared" si="1"/>
        <v>2250589404929.6177</v>
      </c>
      <c r="C9" s="21">
        <v>291713292371</v>
      </c>
      <c r="D9" s="21">
        <v>132804752373.19681</v>
      </c>
      <c r="E9" s="21">
        <v>1508383483248.0225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8592000000</v>
      </c>
      <c r="S9" s="21">
        <v>10086912315</v>
      </c>
      <c r="T9" s="21">
        <v>260820054075</v>
      </c>
      <c r="U9" s="21">
        <v>36741515318.798515</v>
      </c>
      <c r="V9" s="21">
        <v>1447395228.5999999</v>
      </c>
      <c r="W9" s="22"/>
    </row>
    <row r="10" spans="1:23" ht="23.25" customHeight="1" x14ac:dyDescent="0.2">
      <c r="A10" s="15" t="s">
        <v>2</v>
      </c>
      <c r="B10" s="21">
        <f t="shared" si="1"/>
        <v>1350000000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1350000000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21">
        <v>0</v>
      </c>
      <c r="T10" s="21">
        <v>0</v>
      </c>
      <c r="U10" s="21">
        <v>0</v>
      </c>
      <c r="V10" s="21">
        <v>0</v>
      </c>
      <c r="W10" s="22"/>
    </row>
    <row r="11" spans="1:23" ht="23.25" customHeight="1" x14ac:dyDescent="0.2">
      <c r="A11" s="15" t="s">
        <v>3</v>
      </c>
      <c r="B11" s="21">
        <f t="shared" si="1"/>
        <v>2404999620877.9126</v>
      </c>
      <c r="C11" s="21">
        <v>633314179039.73999</v>
      </c>
      <c r="D11" s="21">
        <v>710636249748.42249</v>
      </c>
      <c r="E11" s="21">
        <v>665533834685.3147</v>
      </c>
      <c r="F11" s="21">
        <v>3993506079.7738686</v>
      </c>
      <c r="G11" s="21">
        <v>1118480000</v>
      </c>
      <c r="H11" s="21">
        <v>340916061.42000002</v>
      </c>
      <c r="I11" s="21">
        <v>192742535322.05176</v>
      </c>
      <c r="J11" s="21">
        <v>105524100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1789472012.8417833</v>
      </c>
      <c r="S11" s="21">
        <v>194722410716.46002</v>
      </c>
      <c r="T11" s="21">
        <v>0</v>
      </c>
      <c r="U11" s="21">
        <v>0</v>
      </c>
      <c r="V11" s="21">
        <v>702513111.88811195</v>
      </c>
      <c r="W11" s="22"/>
    </row>
    <row r="12" spans="1:23" ht="23.25" customHeight="1" x14ac:dyDescent="0.2">
      <c r="A12" s="15" t="s">
        <v>4</v>
      </c>
      <c r="B12" s="21">
        <f t="shared" si="1"/>
        <v>3808399427271.0259</v>
      </c>
      <c r="C12" s="21">
        <v>2100801930603.5</v>
      </c>
      <c r="D12" s="21">
        <v>842040771081.48132</v>
      </c>
      <c r="E12" s="21">
        <v>710368803037.03699</v>
      </c>
      <c r="F12" s="21">
        <v>41210628148.14814</v>
      </c>
      <c r="G12" s="21">
        <v>0</v>
      </c>
      <c r="H12" s="21">
        <v>2781208373.4725924</v>
      </c>
      <c r="I12" s="21">
        <v>26119971156.826664</v>
      </c>
      <c r="J12" s="21">
        <v>32303851468.559998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560347200</v>
      </c>
      <c r="S12" s="21">
        <v>46155866202</v>
      </c>
      <c r="T12" s="21">
        <v>0</v>
      </c>
      <c r="U12" s="21">
        <v>0</v>
      </c>
      <c r="V12" s="21">
        <v>6056050000</v>
      </c>
      <c r="W12" s="22"/>
    </row>
    <row r="13" spans="1:23" ht="23.25" customHeight="1" x14ac:dyDescent="0.2">
      <c r="A13" s="15" t="s">
        <v>10</v>
      </c>
      <c r="B13" s="21">
        <f t="shared" si="1"/>
        <v>29862269311715.887</v>
      </c>
      <c r="C13" s="21">
        <v>10142424790071.199</v>
      </c>
      <c r="D13" s="21">
        <v>5280784189695.7207</v>
      </c>
      <c r="E13" s="21">
        <v>9707691047355.5977</v>
      </c>
      <c r="F13" s="21">
        <v>534327030599.47333</v>
      </c>
      <c r="G13" s="21">
        <v>755704220181.01624</v>
      </c>
      <c r="H13" s="21">
        <v>56027495854.503242</v>
      </c>
      <c r="I13" s="21">
        <v>1397485897344.5796</v>
      </c>
      <c r="J13" s="21">
        <v>45257663563.397919</v>
      </c>
      <c r="K13" s="21">
        <v>0</v>
      </c>
      <c r="L13" s="21">
        <v>900292917.75834036</v>
      </c>
      <c r="M13" s="21">
        <v>138712631303.6163</v>
      </c>
      <c r="N13" s="21">
        <v>57393673507.0942</v>
      </c>
      <c r="O13" s="21">
        <v>31735325350.981499</v>
      </c>
      <c r="P13" s="21">
        <v>900292917.75834036</v>
      </c>
      <c r="Q13" s="21">
        <v>7633358576.4435282</v>
      </c>
      <c r="R13" s="21">
        <v>2069171999.9999998</v>
      </c>
      <c r="S13" s="21">
        <v>1697943304800</v>
      </c>
      <c r="T13" s="21">
        <v>2048166387.900224</v>
      </c>
      <c r="U13" s="21">
        <v>3230759288.8529296</v>
      </c>
      <c r="V13" s="21">
        <v>0</v>
      </c>
      <c r="W13" s="22"/>
    </row>
    <row r="14" spans="1:23" ht="23.25" customHeight="1" x14ac:dyDescent="0.2">
      <c r="M14" s="23"/>
      <c r="W14" s="10"/>
    </row>
    <row r="15" spans="1:23" ht="23.25" customHeight="1" x14ac:dyDescent="0.2">
      <c r="E15" s="23"/>
      <c r="W15" s="10"/>
    </row>
    <row r="27" spans="18:22" ht="23.25" customHeight="1" x14ac:dyDescent="0.2">
      <c r="R27" s="24"/>
      <c r="S27" s="24"/>
      <c r="T27" s="24"/>
      <c r="U27" s="24"/>
      <c r="V27" s="24"/>
    </row>
    <row r="28" spans="18:22" ht="23.25" customHeight="1" x14ac:dyDescent="0.2">
      <c r="R28" s="24"/>
      <c r="S28" s="24"/>
      <c r="T28" s="24"/>
      <c r="U28" s="24"/>
      <c r="V28" s="24"/>
    </row>
    <row r="29" spans="18:22" ht="23.25" customHeight="1" x14ac:dyDescent="0.2">
      <c r="R29" s="24"/>
      <c r="S29" s="24"/>
      <c r="T29" s="24"/>
      <c r="U29" s="24"/>
      <c r="V29" s="24"/>
    </row>
    <row r="30" spans="18:22" ht="23.25" customHeight="1" x14ac:dyDescent="0.2">
      <c r="R30" s="24"/>
      <c r="S30" s="24"/>
      <c r="T30" s="24"/>
      <c r="U30" s="24"/>
      <c r="V30" s="24"/>
    </row>
    <row r="31" spans="18:22" ht="23.25" customHeight="1" x14ac:dyDescent="0.2">
      <c r="R31" s="24"/>
      <c r="S31" s="24"/>
      <c r="T31" s="24"/>
      <c r="U31" s="24"/>
      <c r="V31" s="24"/>
    </row>
    <row r="32" spans="18:22" ht="23.25" customHeight="1" x14ac:dyDescent="0.2">
      <c r="R32" s="24"/>
      <c r="S32" s="24"/>
      <c r="T32" s="24"/>
      <c r="U32" s="24"/>
      <c r="V32" s="24"/>
    </row>
    <row r="33" spans="18:22" ht="23.25" customHeight="1" x14ac:dyDescent="0.2">
      <c r="R33" s="24"/>
      <c r="S33" s="24"/>
      <c r="T33" s="24"/>
      <c r="U33" s="24"/>
      <c r="V33" s="24"/>
    </row>
    <row r="34" spans="18:22" ht="23.25" customHeight="1" x14ac:dyDescent="0.2">
      <c r="R34" s="24"/>
      <c r="S34" s="24"/>
      <c r="T34" s="24"/>
      <c r="U34" s="24"/>
      <c r="V34" s="24"/>
    </row>
    <row r="35" spans="18:22" ht="23.25" customHeight="1" x14ac:dyDescent="0.2">
      <c r="R35" s="24"/>
      <c r="S35" s="24"/>
      <c r="T35" s="24"/>
      <c r="U35" s="24"/>
      <c r="V35" s="24"/>
    </row>
  </sheetData>
  <mergeCells count="1">
    <mergeCell ref="A1:B1"/>
  </mergeCells>
  <hyperlinks>
    <hyperlink ref="A1" location="'فهرست جداول'!A1" display="'فهرست جداول'!A1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rightToLeft="1" workbookViewId="0">
      <selection activeCell="A2" sqref="A2:E2"/>
    </sheetView>
  </sheetViews>
  <sheetFormatPr defaultRowHeight="24.75" customHeight="1" x14ac:dyDescent="0.2"/>
  <cols>
    <col min="1" max="1" width="40.42578125" style="9" customWidth="1"/>
    <col min="2" max="8" width="19.5703125" style="7" customWidth="1"/>
    <col min="9" max="9" width="20.7109375" style="7" bestFit="1" customWidth="1"/>
    <col min="10" max="10" width="13.85546875" style="7" bestFit="1" customWidth="1"/>
    <col min="11" max="11" width="12" style="7" bestFit="1" customWidth="1"/>
    <col min="12" max="12" width="21.85546875" style="7" bestFit="1" customWidth="1"/>
    <col min="13" max="13" width="13.85546875" style="7" bestFit="1" customWidth="1"/>
    <col min="14" max="14" width="12" style="7" bestFit="1" customWidth="1"/>
    <col min="15" max="15" width="21.85546875" style="7" bestFit="1" customWidth="1"/>
    <col min="16" max="16" width="13.85546875" style="7" bestFit="1" customWidth="1"/>
    <col min="17" max="17" width="12" style="7" bestFit="1" customWidth="1"/>
    <col min="18" max="18" width="21.85546875" style="7" bestFit="1" customWidth="1"/>
    <col min="19" max="19" width="13.85546875" style="7" bestFit="1" customWidth="1"/>
    <col min="20" max="20" width="12" style="7" bestFit="1" customWidth="1"/>
    <col min="21" max="21" width="21.85546875" style="7" bestFit="1" customWidth="1"/>
    <col min="22" max="22" width="13.85546875" style="7" bestFit="1" customWidth="1"/>
    <col min="23" max="23" width="12" style="7" bestFit="1" customWidth="1"/>
    <col min="24" max="24" width="21.85546875" style="7" bestFit="1" customWidth="1"/>
    <col min="25" max="25" width="13.85546875" style="7" bestFit="1" customWidth="1"/>
    <col min="26" max="26" width="20.7109375" style="7" bestFit="1" customWidth="1"/>
    <col min="27" max="27" width="13.85546875" style="7" bestFit="1" customWidth="1"/>
    <col min="28" max="28" width="12" style="7" bestFit="1" customWidth="1"/>
    <col min="29" max="29" width="21.85546875" style="7" bestFit="1" customWidth="1"/>
    <col min="30" max="30" width="13.85546875" style="7" bestFit="1" customWidth="1"/>
    <col min="31" max="31" width="21.85546875" style="7" bestFit="1" customWidth="1"/>
    <col min="32" max="32" width="13.85546875" style="7" bestFit="1" customWidth="1"/>
    <col min="33" max="33" width="21.85546875" style="7" bestFit="1" customWidth="1"/>
    <col min="34" max="34" width="13.85546875" style="7" bestFit="1" customWidth="1"/>
    <col min="35" max="35" width="12" style="7" bestFit="1" customWidth="1"/>
    <col min="36" max="36" width="21.85546875" style="7" bestFit="1" customWidth="1"/>
    <col min="37" max="37" width="13.85546875" style="7" bestFit="1" customWidth="1"/>
    <col min="38" max="38" width="12" style="7" bestFit="1" customWidth="1"/>
    <col min="39" max="39" width="21.85546875" style="7" bestFit="1" customWidth="1"/>
    <col min="40" max="40" width="13.85546875" style="7" bestFit="1" customWidth="1"/>
    <col min="41" max="41" width="21.85546875" style="7" bestFit="1" customWidth="1"/>
    <col min="42" max="42" width="13.85546875" style="7" bestFit="1" customWidth="1"/>
    <col min="43" max="43" width="12" style="7" bestFit="1" customWidth="1"/>
    <col min="44" max="44" width="21.85546875" style="7" bestFit="1" customWidth="1"/>
    <col min="45" max="45" width="13.85546875" style="7" bestFit="1" customWidth="1"/>
    <col min="46" max="46" width="12" style="7" bestFit="1" customWidth="1"/>
    <col min="47" max="47" width="21.85546875" style="7" bestFit="1" customWidth="1"/>
    <col min="48" max="48" width="12.85546875" style="7" bestFit="1" customWidth="1"/>
    <col min="49" max="49" width="11" style="7" bestFit="1" customWidth="1"/>
    <col min="50" max="50" width="21.85546875" style="7" bestFit="1" customWidth="1"/>
    <col min="51" max="51" width="13.85546875" style="7" bestFit="1" customWidth="1"/>
    <col min="52" max="52" width="12" style="7" bestFit="1" customWidth="1"/>
    <col min="53" max="53" width="21.85546875" style="7" bestFit="1" customWidth="1"/>
    <col min="54" max="54" width="13.85546875" style="7" bestFit="1" customWidth="1"/>
    <col min="55" max="55" width="12" style="7" bestFit="1" customWidth="1"/>
    <col min="56" max="56" width="21.85546875" style="7" bestFit="1" customWidth="1"/>
    <col min="57" max="57" width="13.85546875" style="7" bestFit="1" customWidth="1"/>
    <col min="58" max="58" width="12" style="7" bestFit="1" customWidth="1"/>
    <col min="59" max="59" width="21.85546875" style="7" bestFit="1" customWidth="1"/>
    <col min="60" max="60" width="13.85546875" style="7" bestFit="1" customWidth="1"/>
    <col min="61" max="61" width="12" style="7" bestFit="1" customWidth="1"/>
    <col min="62" max="62" width="21.85546875" style="7" bestFit="1" customWidth="1"/>
    <col min="63" max="63" width="13.85546875" style="7" bestFit="1" customWidth="1"/>
    <col min="64" max="64" width="12" style="7" bestFit="1" customWidth="1"/>
    <col min="65" max="65" width="21.85546875" style="7" bestFit="1" customWidth="1"/>
    <col min="66" max="66" width="11.85546875" style="7" bestFit="1" customWidth="1"/>
    <col min="67" max="67" width="21.85546875" style="7" bestFit="1" customWidth="1"/>
    <col min="68" max="68" width="13.85546875" style="7" bestFit="1" customWidth="1"/>
    <col min="69" max="69" width="12" style="7" bestFit="1" customWidth="1"/>
    <col min="70" max="70" width="21.85546875" style="7" bestFit="1" customWidth="1"/>
    <col min="71" max="71" width="13.85546875" style="7" bestFit="1" customWidth="1"/>
    <col min="72" max="72" width="12" style="7" bestFit="1" customWidth="1"/>
    <col min="73" max="73" width="21.85546875" style="7" bestFit="1" customWidth="1"/>
    <col min="74" max="74" width="13.85546875" style="7" bestFit="1" customWidth="1"/>
    <col min="75" max="75" width="12" style="7" bestFit="1" customWidth="1"/>
    <col min="76" max="76" width="21.85546875" style="7" bestFit="1" customWidth="1"/>
    <col min="77" max="77" width="13.85546875" style="7" bestFit="1" customWidth="1"/>
    <col min="78" max="78" width="12" style="7" bestFit="1" customWidth="1"/>
    <col min="79" max="79" width="21.85546875" style="7" bestFit="1" customWidth="1"/>
    <col min="80" max="80" width="13.85546875" style="7" bestFit="1" customWidth="1"/>
    <col min="81" max="81" width="12" style="7" bestFit="1" customWidth="1"/>
    <col min="82" max="82" width="21.85546875" style="7" bestFit="1" customWidth="1"/>
    <col min="83" max="83" width="12.85546875" style="7" bestFit="1" customWidth="1"/>
    <col min="84" max="84" width="21.85546875" style="7" bestFit="1" customWidth="1"/>
    <col min="85" max="85" width="13.85546875" style="7" bestFit="1" customWidth="1"/>
    <col min="86" max="86" width="12" style="7" bestFit="1" customWidth="1"/>
    <col min="87" max="87" width="21.85546875" style="7" bestFit="1" customWidth="1"/>
    <col min="88" max="88" width="11.85546875" style="7" bestFit="1" customWidth="1"/>
    <col min="89" max="89" width="10" style="7" bestFit="1" customWidth="1"/>
    <col min="90" max="90" width="21.85546875" style="7" bestFit="1" customWidth="1"/>
    <col min="91" max="91" width="9.140625" style="7"/>
    <col min="92" max="92" width="12.140625" style="7" bestFit="1" customWidth="1"/>
    <col min="93" max="93" width="11.28515625" style="7" bestFit="1" customWidth="1"/>
    <col min="94" max="16384" width="9.140625" style="7"/>
  </cols>
  <sheetData>
    <row r="1" spans="1:8" ht="24.75" customHeight="1" x14ac:dyDescent="0.2">
      <c r="A1" s="30" t="s">
        <v>163</v>
      </c>
      <c r="B1" s="30"/>
    </row>
    <row r="2" spans="1:8" s="9" customFormat="1" ht="33.75" customHeight="1" x14ac:dyDescent="0.2">
      <c r="A2" s="32" t="s">
        <v>133</v>
      </c>
      <c r="B2" s="32"/>
      <c r="C2" s="32"/>
      <c r="D2" s="32"/>
      <c r="E2" s="32"/>
      <c r="F2" s="25"/>
      <c r="G2" s="25"/>
      <c r="H2" s="25"/>
    </row>
    <row r="3" spans="1:8" ht="52.5" customHeight="1" x14ac:dyDescent="0.2">
      <c r="A3" s="14" t="s">
        <v>136</v>
      </c>
      <c r="B3" s="14" t="s">
        <v>34</v>
      </c>
      <c r="C3" s="14" t="s">
        <v>0</v>
      </c>
      <c r="D3" s="14" t="s">
        <v>112</v>
      </c>
      <c r="E3" s="14" t="s">
        <v>115</v>
      </c>
      <c r="F3" s="14" t="s">
        <v>116</v>
      </c>
      <c r="G3" s="14" t="s">
        <v>117</v>
      </c>
      <c r="H3" s="14" t="s">
        <v>1</v>
      </c>
    </row>
    <row r="4" spans="1:8" ht="32.25" customHeight="1" x14ac:dyDescent="0.2">
      <c r="A4" s="11" t="s">
        <v>34</v>
      </c>
      <c r="B4" s="20">
        <f>SUM(B5:B14)</f>
        <v>4503293986779.7588</v>
      </c>
      <c r="C4" s="20">
        <f>SUM(C5:C14)</f>
        <v>3920677428611.3208</v>
      </c>
      <c r="D4" s="20">
        <f t="shared" ref="D4:H4" si="0">SUM(D5:D14)</f>
        <v>262868220462.90021</v>
      </c>
      <c r="E4" s="20">
        <f t="shared" si="0"/>
        <v>2962052131.8140206</v>
      </c>
      <c r="F4" s="20">
        <f t="shared" si="0"/>
        <v>43191395292.862671</v>
      </c>
      <c r="G4" s="20">
        <f t="shared" si="0"/>
        <v>514458951014.98389</v>
      </c>
      <c r="H4" s="20">
        <f t="shared" si="0"/>
        <v>240864060734.12326</v>
      </c>
    </row>
    <row r="5" spans="1:8" ht="24.75" customHeight="1" x14ac:dyDescent="0.2">
      <c r="A5" s="15" t="s">
        <v>118</v>
      </c>
      <c r="B5" s="21">
        <f>SUM(C5:G5)-H5</f>
        <v>531258253004.03552</v>
      </c>
      <c r="C5" s="21">
        <v>378105415597.0517</v>
      </c>
      <c r="D5" s="21">
        <v>12307970921.413345</v>
      </c>
      <c r="E5" s="21">
        <v>438892797.40719092</v>
      </c>
      <c r="F5" s="21">
        <v>2146005564.6334291</v>
      </c>
      <c r="G5" s="21">
        <v>147992790943.26901</v>
      </c>
      <c r="H5" s="21">
        <v>9732822819.73913</v>
      </c>
    </row>
    <row r="6" spans="1:8" ht="24.75" customHeight="1" x14ac:dyDescent="0.2">
      <c r="A6" s="15" t="s">
        <v>119</v>
      </c>
      <c r="B6" s="21">
        <f t="shared" ref="B6:B14" si="1">SUM(C6:G6)-H6</f>
        <v>1068603752970.6864</v>
      </c>
      <c r="C6" s="21">
        <v>1019917893113.1996</v>
      </c>
      <c r="D6" s="21">
        <v>0</v>
      </c>
      <c r="E6" s="21">
        <v>0</v>
      </c>
      <c r="F6" s="21">
        <v>18954439447.967655</v>
      </c>
      <c r="G6" s="21">
        <v>29731420409.519146</v>
      </c>
      <c r="H6" s="21">
        <v>0</v>
      </c>
    </row>
    <row r="7" spans="1:8" ht="24.75" customHeight="1" x14ac:dyDescent="0.2">
      <c r="A7" s="15" t="s">
        <v>120</v>
      </c>
      <c r="B7" s="21">
        <f t="shared" si="1"/>
        <v>1482060387647.2898</v>
      </c>
      <c r="C7" s="21">
        <v>1155958093247.9771</v>
      </c>
      <c r="D7" s="21">
        <v>249391551822</v>
      </c>
      <c r="E7" s="21">
        <v>854241338.11230588</v>
      </c>
      <c r="F7" s="21">
        <v>7862029804.012517</v>
      </c>
      <c r="G7" s="21">
        <v>156632471435.18796</v>
      </c>
      <c r="H7" s="21">
        <v>88638000000</v>
      </c>
    </row>
    <row r="8" spans="1:8" ht="24.75" customHeight="1" x14ac:dyDescent="0.2">
      <c r="A8" s="15" t="s">
        <v>121</v>
      </c>
      <c r="B8" s="21">
        <f t="shared" si="1"/>
        <v>899070909315.45667</v>
      </c>
      <c r="C8" s="21">
        <v>872954215185.96936</v>
      </c>
      <c r="D8" s="21">
        <v>0</v>
      </c>
      <c r="E8" s="21">
        <v>540175750.65500426</v>
      </c>
      <c r="F8" s="21">
        <v>10541649461.535954</v>
      </c>
      <c r="G8" s="21">
        <v>150816622573.83597</v>
      </c>
      <c r="H8" s="21">
        <v>135781753656.53972</v>
      </c>
    </row>
    <row r="9" spans="1:8" ht="24.75" customHeight="1" x14ac:dyDescent="0.2">
      <c r="A9" s="15" t="s">
        <v>122</v>
      </c>
      <c r="B9" s="21">
        <f t="shared" si="1"/>
        <v>17253547379.186966</v>
      </c>
      <c r="C9" s="21">
        <v>13532457229.68268</v>
      </c>
      <c r="D9" s="21">
        <v>67521968.831875533</v>
      </c>
      <c r="E9" s="21">
        <v>42763913.59352117</v>
      </c>
      <c r="F9" s="21">
        <v>545328076.82090092</v>
      </c>
      <c r="G9" s="21">
        <v>3266829290.2579875</v>
      </c>
      <c r="H9" s="21">
        <v>201353100</v>
      </c>
    </row>
    <row r="10" spans="1:8" ht="24.75" customHeight="1" x14ac:dyDescent="0.2">
      <c r="A10" s="15" t="s">
        <v>123</v>
      </c>
      <c r="B10" s="21">
        <f t="shared" si="1"/>
        <v>126350357806.70531</v>
      </c>
      <c r="C10" s="21">
        <v>113062422371.75757</v>
      </c>
      <c r="D10" s="21">
        <v>225073229.43958509</v>
      </c>
      <c r="E10" s="21">
        <v>725861164.94266188</v>
      </c>
      <c r="F10" s="21">
        <v>2210657803.0955725</v>
      </c>
      <c r="G10" s="21">
        <v>12918487261.241207</v>
      </c>
      <c r="H10" s="21">
        <v>2792144023.7712803</v>
      </c>
    </row>
    <row r="11" spans="1:8" ht="24.75" customHeight="1" x14ac:dyDescent="0.2">
      <c r="A11" s="15" t="s">
        <v>124</v>
      </c>
      <c r="B11" s="21">
        <f t="shared" si="1"/>
        <v>35494096489.961784</v>
      </c>
      <c r="C11" s="21">
        <v>30563725093.592041</v>
      </c>
      <c r="D11" s="21">
        <v>191312245.02364734</v>
      </c>
      <c r="E11" s="21">
        <v>157551260.60770959</v>
      </c>
      <c r="F11" s="21">
        <v>214444037.11862591</v>
      </c>
      <c r="G11" s="21">
        <v>5172782680.3330059</v>
      </c>
      <c r="H11" s="21">
        <v>805718826.713238</v>
      </c>
    </row>
    <row r="12" spans="1:8" ht="24.75" customHeight="1" x14ac:dyDescent="0.2">
      <c r="A12" s="15" t="s">
        <v>125</v>
      </c>
      <c r="B12" s="21">
        <f t="shared" si="1"/>
        <v>307551156219.49426</v>
      </c>
      <c r="C12" s="21">
        <v>307386136605.66339</v>
      </c>
      <c r="D12" s="21">
        <v>78775630.303854778</v>
      </c>
      <c r="E12" s="21">
        <v>33760984.415937766</v>
      </c>
      <c r="F12" s="21">
        <v>246278921.1398561</v>
      </c>
      <c r="G12" s="21">
        <v>2662204077.9712501</v>
      </c>
      <c r="H12" s="21">
        <v>2856000000</v>
      </c>
    </row>
    <row r="13" spans="1:8" ht="24.75" customHeight="1" x14ac:dyDescent="0.2">
      <c r="A13" s="15" t="s">
        <v>126</v>
      </c>
      <c r="B13" s="21">
        <f t="shared" si="1"/>
        <v>13611219901.705584</v>
      </c>
      <c r="C13" s="21">
        <v>12302849223.568317</v>
      </c>
      <c r="D13" s="21">
        <v>561000000</v>
      </c>
      <c r="E13" s="21">
        <v>168804922.07968882</v>
      </c>
      <c r="F13" s="21">
        <v>139672958.65038523</v>
      </c>
      <c r="G13" s="21">
        <v>495161104.76708722</v>
      </c>
      <c r="H13" s="21">
        <v>56268307.359896272</v>
      </c>
    </row>
    <row r="14" spans="1:8" ht="24.75" customHeight="1" x14ac:dyDescent="0.2">
      <c r="A14" s="15" t="s">
        <v>127</v>
      </c>
      <c r="B14" s="21">
        <f t="shared" si="1"/>
        <v>22040306045.236198</v>
      </c>
      <c r="C14" s="21">
        <v>16894220942.859192</v>
      </c>
      <c r="D14" s="21">
        <v>45014645.887917019</v>
      </c>
      <c r="E14" s="21">
        <v>0</v>
      </c>
      <c r="F14" s="21">
        <v>330889217.88777995</v>
      </c>
      <c r="G14" s="21">
        <v>4770181238.6013098</v>
      </c>
      <c r="H14" s="21">
        <v>0</v>
      </c>
    </row>
    <row r="15" spans="1:8" ht="24.75" customHeight="1" x14ac:dyDescent="0.2">
      <c r="A15" s="27"/>
      <c r="B15" s="26"/>
      <c r="C15" s="26"/>
      <c r="D15" s="26"/>
      <c r="E15" s="26"/>
      <c r="F15" s="26"/>
      <c r="G15" s="26"/>
      <c r="H15" s="26"/>
    </row>
    <row r="16" spans="1:8" ht="24.75" customHeight="1" x14ac:dyDescent="0.2">
      <c r="H16" s="23"/>
    </row>
  </sheetData>
  <mergeCells count="2">
    <mergeCell ref="A2:E2"/>
    <mergeCell ref="A1:B1"/>
  </mergeCells>
  <hyperlinks>
    <hyperlink ref="A1" location="'فهرست جداول'!A1" display="'فهرست جداول'!A1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rightToLeft="1" workbookViewId="0">
      <selection activeCell="A4" sqref="A4"/>
    </sheetView>
  </sheetViews>
  <sheetFormatPr defaultRowHeight="24" customHeight="1" x14ac:dyDescent="0.2"/>
  <cols>
    <col min="1" max="1" width="35.85546875" style="9" customWidth="1"/>
    <col min="2" max="8" width="19.85546875" style="7" customWidth="1"/>
    <col min="9" max="9" width="11.5703125" style="7" bestFit="1" customWidth="1"/>
    <col min="10" max="16384" width="9.140625" style="7"/>
  </cols>
  <sheetData>
    <row r="1" spans="1:9" ht="24" customHeight="1" x14ac:dyDescent="0.2">
      <c r="A1" s="30" t="s">
        <v>163</v>
      </c>
      <c r="B1" s="30"/>
    </row>
    <row r="2" spans="1:9" s="9" customFormat="1" ht="30.75" customHeight="1" x14ac:dyDescent="0.2">
      <c r="A2" s="32" t="s">
        <v>134</v>
      </c>
      <c r="B2" s="32"/>
      <c r="C2" s="32"/>
      <c r="D2" s="32"/>
      <c r="E2" s="32"/>
      <c r="F2" s="25"/>
      <c r="G2" s="25"/>
      <c r="H2" s="25"/>
    </row>
    <row r="3" spans="1:9" ht="54.75" customHeight="1" x14ac:dyDescent="0.2">
      <c r="A3" s="14" t="s">
        <v>26</v>
      </c>
      <c r="B3" s="14" t="s">
        <v>34</v>
      </c>
      <c r="C3" s="14" t="s">
        <v>0</v>
      </c>
      <c r="D3" s="14" t="s">
        <v>112</v>
      </c>
      <c r="E3" s="14" t="s">
        <v>115</v>
      </c>
      <c r="F3" s="14" t="s">
        <v>116</v>
      </c>
      <c r="G3" s="14" t="s">
        <v>117</v>
      </c>
      <c r="H3" s="14" t="s">
        <v>1</v>
      </c>
    </row>
    <row r="4" spans="1:9" ht="24" customHeight="1" x14ac:dyDescent="0.2">
      <c r="A4" s="11" t="s">
        <v>35</v>
      </c>
      <c r="B4" s="20">
        <f>SUM(B5:B13)</f>
        <v>4503293986779.7598</v>
      </c>
      <c r="C4" s="20">
        <f t="shared" ref="C4:H4" si="0">SUM(C5:C13)</f>
        <v>3920677428611.3223</v>
      </c>
      <c r="D4" s="20">
        <f t="shared" si="0"/>
        <v>262868220462.90024</v>
      </c>
      <c r="E4" s="20">
        <f t="shared" si="0"/>
        <v>2962052131.8140202</v>
      </c>
      <c r="F4" s="20">
        <f t="shared" si="0"/>
        <v>43191395292.862679</v>
      </c>
      <c r="G4" s="20">
        <f t="shared" si="0"/>
        <v>514458951014.98395</v>
      </c>
      <c r="H4" s="20">
        <f t="shared" si="0"/>
        <v>240864060734.12326</v>
      </c>
    </row>
    <row r="5" spans="1:9" ht="24" customHeight="1" x14ac:dyDescent="0.2">
      <c r="A5" s="15" t="s">
        <v>7</v>
      </c>
      <c r="B5" s="21">
        <f>SUM(C5:G5)-H5</f>
        <v>6389725209.0800486</v>
      </c>
      <c r="C5" s="21">
        <v>3811624850.6571093</v>
      </c>
      <c r="D5" s="21">
        <v>0</v>
      </c>
      <c r="E5" s="21">
        <v>854241338.11230588</v>
      </c>
      <c r="F5" s="21">
        <v>141804062.12664276</v>
      </c>
      <c r="G5" s="21">
        <v>1582054958.1839905</v>
      </c>
      <c r="H5" s="21">
        <v>0</v>
      </c>
      <c r="I5" s="22"/>
    </row>
    <row r="6" spans="1:9" ht="24" customHeight="1" x14ac:dyDescent="0.2">
      <c r="A6" s="15" t="s">
        <v>5</v>
      </c>
      <c r="B6" s="21">
        <f t="shared" ref="B6:B13" si="1">SUM(C6:G6)-H6</f>
        <v>3258002223064.7222</v>
      </c>
      <c r="C6" s="21">
        <v>3369226920089.1587</v>
      </c>
      <c r="D6" s="21">
        <v>0</v>
      </c>
      <c r="E6" s="21">
        <v>0</v>
      </c>
      <c r="F6" s="21">
        <v>92769249.418128699</v>
      </c>
      <c r="G6" s="21">
        <v>2993490247.8846717</v>
      </c>
      <c r="H6" s="21">
        <v>114310956521.73914</v>
      </c>
      <c r="I6" s="22"/>
    </row>
    <row r="7" spans="1:9" ht="24" customHeight="1" x14ac:dyDescent="0.2">
      <c r="A7" s="15" t="s">
        <v>6</v>
      </c>
      <c r="B7" s="21">
        <f t="shared" si="1"/>
        <v>419473039586.44434</v>
      </c>
      <c r="C7" s="21">
        <v>233076807778.22864</v>
      </c>
      <c r="D7" s="21">
        <v>0</v>
      </c>
      <c r="E7" s="21">
        <v>0</v>
      </c>
      <c r="F7" s="21">
        <v>2984547373.6664634</v>
      </c>
      <c r="G7" s="21">
        <v>297263319797.25873</v>
      </c>
      <c r="H7" s="21">
        <v>113851635362.70947</v>
      </c>
      <c r="I7" s="22"/>
    </row>
    <row r="8" spans="1:9" ht="24" customHeight="1" x14ac:dyDescent="0.2">
      <c r="A8" s="15" t="s">
        <v>9</v>
      </c>
      <c r="B8" s="21">
        <f t="shared" si="1"/>
        <v>12000000</v>
      </c>
      <c r="C8" s="21">
        <v>0</v>
      </c>
      <c r="D8" s="21">
        <v>0</v>
      </c>
      <c r="E8" s="21">
        <v>0</v>
      </c>
      <c r="F8" s="21">
        <v>0</v>
      </c>
      <c r="G8" s="21">
        <v>12000000</v>
      </c>
      <c r="H8" s="21">
        <v>0</v>
      </c>
      <c r="I8" s="22"/>
    </row>
    <row r="9" spans="1:9" ht="24" customHeight="1" x14ac:dyDescent="0.2">
      <c r="A9" s="15" t="s">
        <v>8</v>
      </c>
      <c r="B9" s="21">
        <f t="shared" si="1"/>
        <v>417506334293.60919</v>
      </c>
      <c r="C9" s="21">
        <v>0</v>
      </c>
      <c r="D9" s="21">
        <v>260820054075</v>
      </c>
      <c r="E9" s="21">
        <v>0</v>
      </c>
      <c r="F9" s="21">
        <v>36741515318.798515</v>
      </c>
      <c r="G9" s="21">
        <v>126827142145.91066</v>
      </c>
      <c r="H9" s="21">
        <v>6882377246.1000004</v>
      </c>
      <c r="I9" s="22"/>
    </row>
    <row r="10" spans="1:9" ht="24" customHeight="1" x14ac:dyDescent="0.2">
      <c r="A10" s="15" t="s">
        <v>2</v>
      </c>
      <c r="B10" s="21">
        <f t="shared" si="1"/>
        <v>150000000</v>
      </c>
      <c r="C10" s="21">
        <v>150000000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2"/>
    </row>
    <row r="11" spans="1:9" ht="24" customHeight="1" x14ac:dyDescent="0.2">
      <c r="A11" s="15" t="s">
        <v>3</v>
      </c>
      <c r="B11" s="21">
        <f t="shared" si="1"/>
        <v>297483645290.01227</v>
      </c>
      <c r="C11" s="21">
        <v>264381208807.53934</v>
      </c>
      <c r="D11" s="21">
        <v>0</v>
      </c>
      <c r="E11" s="21">
        <v>0</v>
      </c>
      <c r="F11" s="21">
        <v>0</v>
      </c>
      <c r="G11" s="21">
        <v>33553531563.913464</v>
      </c>
      <c r="H11" s="21">
        <v>451095081.44055945</v>
      </c>
      <c r="I11" s="22"/>
    </row>
    <row r="12" spans="1:9" ht="24" customHeight="1" x14ac:dyDescent="0.2">
      <c r="A12" s="15" t="s">
        <v>4</v>
      </c>
      <c r="B12" s="21">
        <f t="shared" si="1"/>
        <v>60914285294.037033</v>
      </c>
      <c r="C12" s="21">
        <v>33798915310.148148</v>
      </c>
      <c r="D12" s="21">
        <v>0</v>
      </c>
      <c r="E12" s="21">
        <v>0</v>
      </c>
      <c r="F12" s="21">
        <v>0</v>
      </c>
      <c r="G12" s="21">
        <v>27115369983.888885</v>
      </c>
      <c r="H12" s="21">
        <v>0</v>
      </c>
      <c r="I12" s="22"/>
    </row>
    <row r="13" spans="1:9" ht="24" customHeight="1" x14ac:dyDescent="0.2">
      <c r="A13" s="15" t="s">
        <v>10</v>
      </c>
      <c r="B13" s="21">
        <f t="shared" si="1"/>
        <v>43362734041.854469</v>
      </c>
      <c r="C13" s="21">
        <v>16231951775.590145</v>
      </c>
      <c r="D13" s="21">
        <v>2048166387.900224</v>
      </c>
      <c r="E13" s="21">
        <v>2107810793.701714</v>
      </c>
      <c r="F13" s="21">
        <v>3230759288.8529296</v>
      </c>
      <c r="G13" s="21">
        <v>25112042317.943558</v>
      </c>
      <c r="H13" s="21">
        <v>5367996522.1341047</v>
      </c>
      <c r="I13" s="22"/>
    </row>
    <row r="14" spans="1:9" ht="24" customHeight="1" x14ac:dyDescent="0.2">
      <c r="I14" s="10"/>
    </row>
    <row r="15" spans="1:9" ht="24" customHeight="1" x14ac:dyDescent="0.2">
      <c r="E15" s="23"/>
      <c r="I15" s="10"/>
    </row>
  </sheetData>
  <mergeCells count="2">
    <mergeCell ref="A2:E2"/>
    <mergeCell ref="A1:B1"/>
  </mergeCells>
  <hyperlinks>
    <hyperlink ref="A1" location="'فهرست جداول'!A1" display="'فهرست جداول'!A1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rightToLeft="1" workbookViewId="0">
      <selection activeCell="F2" sqref="F2"/>
    </sheetView>
  </sheetViews>
  <sheetFormatPr defaultRowHeight="24" customHeight="1" x14ac:dyDescent="0.2"/>
  <cols>
    <col min="1" max="1" width="32.140625" style="9" customWidth="1"/>
    <col min="2" max="11" width="20.140625" style="7" customWidth="1"/>
    <col min="12" max="12" width="21.140625" style="7" customWidth="1"/>
    <col min="13" max="13" width="11.5703125" style="7" bestFit="1" customWidth="1"/>
    <col min="14" max="16384" width="9.140625" style="7"/>
  </cols>
  <sheetData>
    <row r="1" spans="1:13" ht="24" customHeight="1" x14ac:dyDescent="0.2">
      <c r="A1" s="30" t="s">
        <v>163</v>
      </c>
      <c r="B1" s="30"/>
    </row>
    <row r="2" spans="1:13" s="9" customFormat="1" ht="38.25" customHeight="1" x14ac:dyDescent="0.2">
      <c r="A2" s="32" t="s">
        <v>135</v>
      </c>
      <c r="B2" s="32"/>
      <c r="C2" s="32"/>
      <c r="D2" s="32"/>
      <c r="E2" s="32"/>
      <c r="F2" s="25"/>
      <c r="G2" s="25"/>
      <c r="H2" s="25"/>
      <c r="I2" s="25"/>
      <c r="J2" s="25"/>
      <c r="K2" s="25"/>
      <c r="L2" s="25"/>
    </row>
    <row r="3" spans="1:13" ht="56.25" customHeight="1" x14ac:dyDescent="0.2">
      <c r="A3" s="14" t="s">
        <v>26</v>
      </c>
      <c r="B3" s="14" t="s">
        <v>34</v>
      </c>
      <c r="C3" s="28" t="s">
        <v>118</v>
      </c>
      <c r="D3" s="28" t="s">
        <v>119</v>
      </c>
      <c r="E3" s="28" t="s">
        <v>120</v>
      </c>
      <c r="F3" s="28" t="s">
        <v>121</v>
      </c>
      <c r="G3" s="28" t="s">
        <v>122</v>
      </c>
      <c r="H3" s="28" t="s">
        <v>123</v>
      </c>
      <c r="I3" s="28" t="s">
        <v>124</v>
      </c>
      <c r="J3" s="28" t="s">
        <v>125</v>
      </c>
      <c r="K3" s="28" t="s">
        <v>126</v>
      </c>
      <c r="L3" s="14" t="s">
        <v>127</v>
      </c>
    </row>
    <row r="4" spans="1:13" ht="31.5" customHeight="1" x14ac:dyDescent="0.2">
      <c r="A4" s="11" t="s">
        <v>35</v>
      </c>
      <c r="B4" s="20">
        <f>SUM(B5:B13)</f>
        <v>4503293986779.7588</v>
      </c>
      <c r="C4" s="20">
        <f t="shared" ref="C4:L4" si="0">SUM(C5:C13)</f>
        <v>531339853004.03558</v>
      </c>
      <c r="D4" s="20">
        <f t="shared" si="0"/>
        <v>1068522152970.6865</v>
      </c>
      <c r="E4" s="20">
        <f t="shared" si="0"/>
        <v>1482060387647.2898</v>
      </c>
      <c r="F4" s="20">
        <f t="shared" si="0"/>
        <v>899070909315.45654</v>
      </c>
      <c r="G4" s="20">
        <f t="shared" si="0"/>
        <v>17253547379.18697</v>
      </c>
      <c r="H4" s="20">
        <f t="shared" si="0"/>
        <v>126350357806.70531</v>
      </c>
      <c r="I4" s="20">
        <f t="shared" si="0"/>
        <v>35494096489.961792</v>
      </c>
      <c r="J4" s="20">
        <f t="shared" si="0"/>
        <v>307551156219.49432</v>
      </c>
      <c r="K4" s="20">
        <f t="shared" si="0"/>
        <v>13611219901.705582</v>
      </c>
      <c r="L4" s="20">
        <f t="shared" si="0"/>
        <v>22040306045.236195</v>
      </c>
    </row>
    <row r="5" spans="1:13" ht="24" customHeight="1" x14ac:dyDescent="0.2">
      <c r="A5" s="15" t="s">
        <v>7</v>
      </c>
      <c r="B5" s="21">
        <f t="shared" ref="B5:B13" si="1">SUM(C5:L5)</f>
        <v>6389725209.0800476</v>
      </c>
      <c r="C5" s="21">
        <v>743189964.15770614</v>
      </c>
      <c r="D5" s="21">
        <v>0</v>
      </c>
      <c r="E5" s="21">
        <v>2075806451.6129034</v>
      </c>
      <c r="F5" s="21">
        <v>394659498.20788532</v>
      </c>
      <c r="G5" s="21">
        <v>17084826.762246117</v>
      </c>
      <c r="H5" s="21">
        <v>775651135.00597358</v>
      </c>
      <c r="I5" s="21">
        <v>2067264038.2317803</v>
      </c>
      <c r="J5" s="21">
        <v>88841099.163679808</v>
      </c>
      <c r="K5" s="21">
        <v>0</v>
      </c>
      <c r="L5" s="21">
        <v>227228195.9378733</v>
      </c>
      <c r="M5" s="22"/>
    </row>
    <row r="6" spans="1:13" ht="24" customHeight="1" x14ac:dyDescent="0.2">
      <c r="A6" s="15" t="s">
        <v>5</v>
      </c>
      <c r="B6" s="21">
        <f t="shared" si="1"/>
        <v>3258002223064.7212</v>
      </c>
      <c r="C6" s="21">
        <v>141475508172.76926</v>
      </c>
      <c r="D6" s="21">
        <v>993181710761.51965</v>
      </c>
      <c r="E6" s="21">
        <v>982907999988.11951</v>
      </c>
      <c r="F6" s="21">
        <v>826653067796.02625</v>
      </c>
      <c r="G6" s="21">
        <v>4847284172.2399015</v>
      </c>
      <c r="H6" s="21">
        <v>8520765232.0528145</v>
      </c>
      <c r="I6" s="21">
        <v>3594694457.4397697</v>
      </c>
      <c r="J6" s="21">
        <v>295994036703.80402</v>
      </c>
      <c r="K6" s="21">
        <v>827155780.74985826</v>
      </c>
      <c r="L6" s="21">
        <v>0</v>
      </c>
      <c r="M6" s="22"/>
    </row>
    <row r="7" spans="1:13" ht="24" customHeight="1" x14ac:dyDescent="0.2">
      <c r="A7" s="15" t="s">
        <v>6</v>
      </c>
      <c r="B7" s="21">
        <f t="shared" si="1"/>
        <v>419473039586.44434</v>
      </c>
      <c r="C7" s="21">
        <v>221794097511.13806</v>
      </c>
      <c r="D7" s="21">
        <v>32273112756.31052</v>
      </c>
      <c r="E7" s="21">
        <v>158592492064.26315</v>
      </c>
      <c r="F7" s="21">
        <v>-63460053692.620285</v>
      </c>
      <c r="G7" s="21">
        <v>9206469748.9824276</v>
      </c>
      <c r="H7" s="21">
        <v>13528290292.799765</v>
      </c>
      <c r="I7" s="21">
        <v>8412177448.4850292</v>
      </c>
      <c r="J7" s="21">
        <v>7197832873.2639608</v>
      </c>
      <c r="K7" s="21">
        <v>10768255099.898214</v>
      </c>
      <c r="L7" s="21">
        <v>21160365483.923523</v>
      </c>
      <c r="M7" s="22"/>
    </row>
    <row r="8" spans="1:13" ht="24" customHeight="1" x14ac:dyDescent="0.2">
      <c r="A8" s="15" t="s">
        <v>9</v>
      </c>
      <c r="B8" s="21">
        <f t="shared" si="1"/>
        <v>12000000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1">
        <v>10000000</v>
      </c>
      <c r="I8" s="21">
        <v>2000000</v>
      </c>
      <c r="J8" s="21">
        <v>0</v>
      </c>
      <c r="K8" s="21">
        <v>0</v>
      </c>
      <c r="L8" s="21">
        <v>0</v>
      </c>
      <c r="M8" s="22"/>
    </row>
    <row r="9" spans="1:13" ht="24" customHeight="1" x14ac:dyDescent="0.2">
      <c r="A9" s="15" t="s">
        <v>8</v>
      </c>
      <c r="B9" s="21">
        <f t="shared" si="1"/>
        <v>417506334293.60919</v>
      </c>
      <c r="C9" s="21">
        <v>17375241298</v>
      </c>
      <c r="D9" s="21">
        <v>18918041634</v>
      </c>
      <c r="E9" s="21">
        <v>256346945169</v>
      </c>
      <c r="F9" s="21">
        <v>117969253620</v>
      </c>
      <c r="G9" s="21">
        <v>8976000</v>
      </c>
      <c r="H9" s="21">
        <v>3383621675.3106556</v>
      </c>
      <c r="I9" s="21">
        <v>2825798929.4064679</v>
      </c>
      <c r="J9" s="21">
        <v>117455967.8920428</v>
      </c>
      <c r="K9" s="21">
        <v>561000000</v>
      </c>
      <c r="L9" s="21">
        <v>0</v>
      </c>
      <c r="M9" s="22"/>
    </row>
    <row r="10" spans="1:13" ht="24" customHeight="1" x14ac:dyDescent="0.2">
      <c r="A10" s="15" t="s">
        <v>2</v>
      </c>
      <c r="B10" s="21">
        <f t="shared" si="1"/>
        <v>150000000</v>
      </c>
      <c r="C10" s="21">
        <v>150000000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2"/>
    </row>
    <row r="11" spans="1:13" ht="24" customHeight="1" x14ac:dyDescent="0.2">
      <c r="A11" s="15" t="s">
        <v>3</v>
      </c>
      <c r="B11" s="21">
        <f t="shared" si="1"/>
        <v>297483645290.01227</v>
      </c>
      <c r="C11" s="21">
        <v>116011510979.16818</v>
      </c>
      <c r="D11" s="21">
        <v>15934649178</v>
      </c>
      <c r="E11" s="21">
        <v>67197941538</v>
      </c>
      <c r="F11" s="21">
        <v>4676972850</v>
      </c>
      <c r="G11" s="21">
        <v>0</v>
      </c>
      <c r="H11" s="21">
        <v>91636924138.755249</v>
      </c>
      <c r="I11" s="21">
        <v>541799405.59440565</v>
      </c>
      <c r="J11" s="21">
        <v>1483847200.4944057</v>
      </c>
      <c r="K11" s="21">
        <v>0</v>
      </c>
      <c r="L11" s="21">
        <v>0</v>
      </c>
      <c r="M11" s="22"/>
    </row>
    <row r="12" spans="1:13" ht="24" customHeight="1" x14ac:dyDescent="0.2">
      <c r="A12" s="15" t="s">
        <v>4</v>
      </c>
      <c r="B12" s="21">
        <f t="shared" si="1"/>
        <v>60914285294.037041</v>
      </c>
      <c r="C12" s="21">
        <v>8316190668.4074068</v>
      </c>
      <c r="D12" s="21">
        <v>7842592592.5925922</v>
      </c>
      <c r="E12" s="21">
        <v>14410280347.111111</v>
      </c>
      <c r="F12" s="21">
        <v>11554091836.037037</v>
      </c>
      <c r="G12" s="21">
        <v>62740740.740740739</v>
      </c>
      <c r="H12" s="21">
        <v>1937035185.1851852</v>
      </c>
      <c r="I12" s="21">
        <v>16064090961</v>
      </c>
      <c r="J12" s="21">
        <v>125481481.48148148</v>
      </c>
      <c r="K12" s="21">
        <v>601781481.48148143</v>
      </c>
      <c r="L12" s="21">
        <v>0</v>
      </c>
      <c r="M12" s="22"/>
    </row>
    <row r="13" spans="1:13" ht="24" customHeight="1" x14ac:dyDescent="0.2">
      <c r="A13" s="15" t="s">
        <v>10</v>
      </c>
      <c r="B13" s="21">
        <f t="shared" si="1"/>
        <v>43362734041.854439</v>
      </c>
      <c r="C13" s="21">
        <v>25474114410.394924</v>
      </c>
      <c r="D13" s="21">
        <v>372046048.2636342</v>
      </c>
      <c r="E13" s="21">
        <v>528922089.183025</v>
      </c>
      <c r="F13" s="21">
        <v>1282917407.8056357</v>
      </c>
      <c r="G13" s="21">
        <v>3110991890.4616537</v>
      </c>
      <c r="H13" s="21">
        <v>6558070147.5956793</v>
      </c>
      <c r="I13" s="21">
        <v>1986271249.8043373</v>
      </c>
      <c r="J13" s="21">
        <v>2543660893.3947301</v>
      </c>
      <c r="K13" s="21">
        <v>853027539.57602775</v>
      </c>
      <c r="L13" s="21">
        <v>652712365.37479687</v>
      </c>
      <c r="M13" s="22"/>
    </row>
    <row r="14" spans="1:13" ht="24" customHeight="1" x14ac:dyDescent="0.2">
      <c r="M14" s="10"/>
    </row>
    <row r="15" spans="1:13" ht="24" customHeight="1" x14ac:dyDescent="0.2">
      <c r="E15" s="23"/>
      <c r="M15" s="10"/>
    </row>
  </sheetData>
  <mergeCells count="2">
    <mergeCell ref="A2:E2"/>
    <mergeCell ref="A1:B1"/>
  </mergeCells>
  <hyperlinks>
    <hyperlink ref="A1" location="'فهرست جداول'!A1" display="'فهرست جداول'!A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rightToLeft="1" zoomScaleNormal="100" workbookViewId="0">
      <selection activeCell="B6" sqref="B6"/>
    </sheetView>
  </sheetViews>
  <sheetFormatPr defaultRowHeight="24" customHeight="1" x14ac:dyDescent="0.2"/>
  <cols>
    <col min="1" max="1" width="9.42578125" style="2" bestFit="1" customWidth="1"/>
    <col min="2" max="2" width="134.7109375" style="2" customWidth="1"/>
    <col min="3" max="16384" width="9.140625" style="2"/>
  </cols>
  <sheetData>
    <row r="1" spans="1:10" ht="18" customHeight="1" thickBot="1" x14ac:dyDescent="0.25">
      <c r="B1" s="29"/>
      <c r="C1" s="29"/>
      <c r="D1" s="29"/>
      <c r="E1" s="29"/>
      <c r="F1" s="29"/>
      <c r="G1" s="29"/>
      <c r="H1" s="29"/>
      <c r="I1" s="29"/>
      <c r="J1" s="29"/>
    </row>
    <row r="2" spans="1:10" ht="47.25" customHeight="1" thickBot="1" x14ac:dyDescent="0.25">
      <c r="A2" s="1"/>
      <c r="B2" s="6" t="s">
        <v>150</v>
      </c>
    </row>
    <row r="3" spans="1:10" ht="24" customHeight="1" thickBot="1" x14ac:dyDescent="0.25">
      <c r="A3" s="3" t="s">
        <v>138</v>
      </c>
      <c r="B3" s="4" t="s">
        <v>152</v>
      </c>
    </row>
    <row r="4" spans="1:10" ht="24" customHeight="1" thickBot="1" x14ac:dyDescent="0.25">
      <c r="A4" s="3" t="s">
        <v>139</v>
      </c>
      <c r="B4" s="5" t="s">
        <v>153</v>
      </c>
    </row>
    <row r="5" spans="1:10" ht="24" customHeight="1" thickBot="1" x14ac:dyDescent="0.25">
      <c r="A5" s="3" t="s">
        <v>140</v>
      </c>
      <c r="B5" s="5" t="s">
        <v>154</v>
      </c>
    </row>
    <row r="6" spans="1:10" ht="24" customHeight="1" thickBot="1" x14ac:dyDescent="0.25">
      <c r="A6" s="3" t="s">
        <v>141</v>
      </c>
      <c r="B6" s="5" t="s">
        <v>155</v>
      </c>
    </row>
    <row r="7" spans="1:10" ht="24" customHeight="1" thickBot="1" x14ac:dyDescent="0.25">
      <c r="A7" s="3" t="s">
        <v>142</v>
      </c>
      <c r="B7" s="5" t="s">
        <v>159</v>
      </c>
    </row>
    <row r="8" spans="1:10" ht="24" customHeight="1" thickBot="1" x14ac:dyDescent="0.25">
      <c r="A8" s="3" t="s">
        <v>143</v>
      </c>
      <c r="B8" s="5" t="s">
        <v>160</v>
      </c>
    </row>
    <row r="9" spans="1:10" ht="24" customHeight="1" thickBot="1" x14ac:dyDescent="0.25">
      <c r="A9" s="3" t="s">
        <v>144</v>
      </c>
      <c r="B9" s="5" t="s">
        <v>161</v>
      </c>
    </row>
    <row r="10" spans="1:10" ht="24" customHeight="1" thickBot="1" x14ac:dyDescent="0.25">
      <c r="A10" s="3" t="s">
        <v>145</v>
      </c>
      <c r="B10" s="5" t="s">
        <v>162</v>
      </c>
    </row>
    <row r="11" spans="1:10" ht="24" customHeight="1" thickBot="1" x14ac:dyDescent="0.25">
      <c r="A11" s="3" t="s">
        <v>146</v>
      </c>
      <c r="B11" s="5" t="s">
        <v>151</v>
      </c>
    </row>
    <row r="12" spans="1:10" ht="24" customHeight="1" thickBot="1" x14ac:dyDescent="0.25">
      <c r="A12" s="3" t="s">
        <v>147</v>
      </c>
      <c r="B12" s="5" t="s">
        <v>156</v>
      </c>
    </row>
    <row r="13" spans="1:10" ht="24" customHeight="1" thickBot="1" x14ac:dyDescent="0.25">
      <c r="A13" s="3" t="s">
        <v>148</v>
      </c>
      <c r="B13" s="5" t="s">
        <v>157</v>
      </c>
    </row>
    <row r="14" spans="1:10" ht="24" customHeight="1" thickBot="1" x14ac:dyDescent="0.25">
      <c r="A14" s="3" t="s">
        <v>149</v>
      </c>
      <c r="B14" s="5" t="s">
        <v>158</v>
      </c>
    </row>
  </sheetData>
  <mergeCells count="1">
    <mergeCell ref="B1:J1"/>
  </mergeCells>
  <hyperlinks>
    <hyperlink ref="A3" location="'T1'!A1" display="جدول 1"/>
    <hyperlink ref="A6" location="'T4'!A1" display="جدول 4"/>
    <hyperlink ref="A7" location="'T5'!A1" display="جدول 5"/>
    <hyperlink ref="A8" location="'T6'!A1" display="جدول 6"/>
    <hyperlink ref="A9" location="'T7'!A1" display="جدول 7"/>
    <hyperlink ref="A12" location="'T10'!A1" display="جدول 10 "/>
    <hyperlink ref="A5" location="'T3'!A1" display="جدول 3"/>
    <hyperlink ref="A13" location="'T11'!A1" display="جدول 11"/>
    <hyperlink ref="A14" location="'T12'!A1" display="جدول 12"/>
    <hyperlink ref="A4" location="'T2'!A1" display="جدول 2"/>
    <hyperlink ref="A11" location="'T9'!A1" display="جدول 9"/>
    <hyperlink ref="A10" location="'T8'!A1" display="جدول 8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opLeftCell="A10" workbookViewId="0">
      <selection activeCell="Q15" sqref="Q15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rightToLeft="1" workbookViewId="0">
      <selection activeCell="O3" sqref="O3"/>
    </sheetView>
  </sheetViews>
  <sheetFormatPr defaultRowHeight="20.25" customHeight="1" x14ac:dyDescent="0.2"/>
  <cols>
    <col min="1" max="1" width="24.140625" style="9" customWidth="1"/>
    <col min="2" max="9" width="11" style="7" customWidth="1"/>
    <col min="10" max="16384" width="9.140625" style="7"/>
  </cols>
  <sheetData>
    <row r="1" spans="1:9" ht="20.25" customHeight="1" x14ac:dyDescent="0.2">
      <c r="A1" s="30" t="s">
        <v>163</v>
      </c>
      <c r="B1" s="30"/>
    </row>
    <row r="2" spans="1:9" s="9" customFormat="1" ht="20.25" customHeight="1" x14ac:dyDescent="0.2">
      <c r="A2" s="8" t="s">
        <v>27</v>
      </c>
    </row>
    <row r="3" spans="1:9" s="10" customFormat="1" ht="71.25" customHeight="1" x14ac:dyDescent="0.25">
      <c r="A3" s="14" t="s">
        <v>26</v>
      </c>
      <c r="B3" s="14" t="s">
        <v>34</v>
      </c>
      <c r="C3" s="14" t="s">
        <v>28</v>
      </c>
      <c r="D3" s="14" t="s">
        <v>29</v>
      </c>
      <c r="E3" s="14" t="s">
        <v>30</v>
      </c>
      <c r="F3" s="14" t="s">
        <v>31</v>
      </c>
      <c r="G3" s="14" t="s">
        <v>23</v>
      </c>
      <c r="H3" s="14" t="s">
        <v>32</v>
      </c>
      <c r="I3" s="14" t="s">
        <v>33</v>
      </c>
    </row>
    <row r="4" spans="1:9" ht="20.25" customHeight="1" x14ac:dyDescent="0.2">
      <c r="A4" s="11" t="s">
        <v>35</v>
      </c>
      <c r="B4" s="12">
        <f>SUM(B5:B13)</f>
        <v>1392.7139784350611</v>
      </c>
      <c r="C4" s="12">
        <f t="shared" ref="C4:I4" si="0">SUM(C5:C13)</f>
        <v>14</v>
      </c>
      <c r="D4" s="12">
        <f t="shared" si="0"/>
        <v>448.86425352039799</v>
      </c>
      <c r="E4" s="12">
        <f t="shared" si="0"/>
        <v>759.09891413466528</v>
      </c>
      <c r="F4" s="12">
        <f t="shared" si="0"/>
        <v>43.999349148588621</v>
      </c>
      <c r="G4" s="12">
        <f t="shared" si="0"/>
        <v>71.863587010311321</v>
      </c>
      <c r="H4" s="12">
        <f t="shared" si="0"/>
        <v>5.9023673419410558</v>
      </c>
      <c r="I4" s="12">
        <f t="shared" si="0"/>
        <v>48.985507279156899</v>
      </c>
    </row>
    <row r="5" spans="1:9" ht="20.25" customHeight="1" x14ac:dyDescent="0.2">
      <c r="A5" s="15" t="s">
        <v>7</v>
      </c>
      <c r="B5" s="13">
        <f>SUM(C5:I5)</f>
        <v>108.9259259259259</v>
      </c>
      <c r="C5" s="13">
        <v>3</v>
      </c>
      <c r="D5" s="13">
        <v>73.464755077658282</v>
      </c>
      <c r="E5" s="13">
        <v>20.501792114695345</v>
      </c>
      <c r="F5" s="13">
        <v>3.4169653524492234</v>
      </c>
      <c r="G5" s="13">
        <v>1.7084826762246117</v>
      </c>
      <c r="H5" s="13">
        <v>1.7084826762246117</v>
      </c>
      <c r="I5" s="13">
        <v>5.1254480286738353</v>
      </c>
    </row>
    <row r="6" spans="1:9" ht="20.25" customHeight="1" x14ac:dyDescent="0.2">
      <c r="A6" s="15" t="s">
        <v>5</v>
      </c>
      <c r="B6" s="13">
        <f t="shared" ref="B6:B13" si="1">SUM(C6:I6)</f>
        <v>503.79510269834839</v>
      </c>
      <c r="C6" s="13">
        <v>1</v>
      </c>
      <c r="D6" s="13">
        <v>27.571162845739693</v>
      </c>
      <c r="E6" s="13">
        <v>422.94930646882159</v>
      </c>
      <c r="F6" s="13">
        <v>0</v>
      </c>
      <c r="G6" s="13">
        <v>49.89851368452404</v>
      </c>
      <c r="H6" s="13">
        <v>0</v>
      </c>
      <c r="I6" s="13">
        <v>2.3761196992630484</v>
      </c>
    </row>
    <row r="7" spans="1:9" ht="20.25" customHeight="1" x14ac:dyDescent="0.2">
      <c r="A7" s="15" t="s">
        <v>6</v>
      </c>
      <c r="B7" s="13">
        <f t="shared" si="1"/>
        <v>224.69577598481249</v>
      </c>
      <c r="C7" s="13">
        <v>3</v>
      </c>
      <c r="D7" s="13">
        <v>79.413412293067168</v>
      </c>
      <c r="E7" s="13">
        <v>129.04679497623414</v>
      </c>
      <c r="F7" s="13">
        <v>13.235568715511198</v>
      </c>
      <c r="G7" s="13">
        <v>0</v>
      </c>
      <c r="H7" s="13">
        <v>0</v>
      </c>
      <c r="I7" s="13">
        <v>0</v>
      </c>
    </row>
    <row r="8" spans="1:9" ht="20.25" customHeight="1" x14ac:dyDescent="0.2">
      <c r="A8" s="15" t="s">
        <v>9</v>
      </c>
      <c r="B8" s="13">
        <f t="shared" si="1"/>
        <v>1</v>
      </c>
      <c r="C8" s="13">
        <v>0</v>
      </c>
      <c r="D8" s="13">
        <v>1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</row>
    <row r="9" spans="1:9" ht="20.25" customHeight="1" x14ac:dyDescent="0.2">
      <c r="A9" s="15" t="s">
        <v>8</v>
      </c>
      <c r="B9" s="13">
        <f t="shared" si="1"/>
        <v>15.456119125174498</v>
      </c>
      <c r="C9" s="13">
        <v>1</v>
      </c>
      <c r="D9" s="13">
        <v>12.649104234527686</v>
      </c>
      <c r="E9" s="13">
        <v>1.8070148906468122</v>
      </c>
      <c r="F9" s="13">
        <v>0</v>
      </c>
      <c r="G9" s="13">
        <v>0</v>
      </c>
      <c r="H9" s="13">
        <v>0</v>
      </c>
      <c r="I9" s="13">
        <v>0</v>
      </c>
    </row>
    <row r="10" spans="1:9" ht="20.25" customHeight="1" x14ac:dyDescent="0.2">
      <c r="A10" s="15" t="s">
        <v>2</v>
      </c>
      <c r="B10" s="13">
        <f t="shared" si="1"/>
        <v>1.5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1.5</v>
      </c>
      <c r="I10" s="13">
        <v>0</v>
      </c>
    </row>
    <row r="11" spans="1:9" ht="20.25" customHeight="1" x14ac:dyDescent="0.2">
      <c r="A11" s="15" t="s">
        <v>3</v>
      </c>
      <c r="B11" s="13">
        <f t="shared" si="1"/>
        <v>37.365384615384599</v>
      </c>
      <c r="C11" s="13">
        <v>1</v>
      </c>
      <c r="D11" s="13">
        <v>28.100524475524466</v>
      </c>
      <c r="E11" s="13">
        <v>3.3059440559440563</v>
      </c>
      <c r="F11" s="13">
        <v>3.3059440559440563</v>
      </c>
      <c r="G11" s="13">
        <v>0</v>
      </c>
      <c r="H11" s="13"/>
      <c r="I11" s="13">
        <v>1.6529720279720281</v>
      </c>
    </row>
    <row r="12" spans="1:9" ht="20.25" customHeight="1" x14ac:dyDescent="0.2">
      <c r="A12" s="15" t="s">
        <v>4</v>
      </c>
      <c r="B12" s="13">
        <f t="shared" si="1"/>
        <v>33.370370370370367</v>
      </c>
      <c r="C12" s="13">
        <v>2</v>
      </c>
      <c r="D12" s="13">
        <v>12.548148148148146</v>
      </c>
      <c r="E12" s="13">
        <v>6.2740740740740737</v>
      </c>
      <c r="F12" s="13">
        <v>9.4111111111111097</v>
      </c>
      <c r="G12" s="13">
        <v>0</v>
      </c>
      <c r="H12" s="13">
        <v>1.5685185185185184</v>
      </c>
      <c r="I12" s="13">
        <v>1.5685185185185184</v>
      </c>
    </row>
    <row r="13" spans="1:9" ht="20.25" customHeight="1" x14ac:dyDescent="0.2">
      <c r="A13" s="15" t="s">
        <v>10</v>
      </c>
      <c r="B13" s="13">
        <f t="shared" si="1"/>
        <v>466.60529971504496</v>
      </c>
      <c r="C13" s="13">
        <v>3</v>
      </c>
      <c r="D13" s="13">
        <v>214.11714644573252</v>
      </c>
      <c r="E13" s="13">
        <v>175.21398755424934</v>
      </c>
      <c r="F13" s="13">
        <v>14.629759913573036</v>
      </c>
      <c r="G13" s="13">
        <v>20.256590649562668</v>
      </c>
      <c r="H13" s="13">
        <v>1.1253661471979255</v>
      </c>
      <c r="I13" s="13">
        <v>38.262449004729469</v>
      </c>
    </row>
  </sheetData>
  <mergeCells count="1">
    <mergeCell ref="A1:B1"/>
  </mergeCells>
  <hyperlinks>
    <hyperlink ref="A1" location="'فهرست جداول'!A1" display="'فهرست جداول'!A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rightToLeft="1" workbookViewId="0">
      <selection activeCell="B8" sqref="B8"/>
    </sheetView>
  </sheetViews>
  <sheetFormatPr defaultRowHeight="21.75" customHeight="1" x14ac:dyDescent="0.2"/>
  <cols>
    <col min="1" max="1" width="24.140625" style="9" customWidth="1"/>
    <col min="2" max="14" width="10.42578125" style="7" customWidth="1"/>
    <col min="15" max="16384" width="9.140625" style="7"/>
  </cols>
  <sheetData>
    <row r="1" spans="1:14" ht="21.75" customHeight="1" x14ac:dyDescent="0.2">
      <c r="A1" s="30" t="s">
        <v>163</v>
      </c>
      <c r="B1" s="30"/>
    </row>
    <row r="2" spans="1:14" s="9" customFormat="1" ht="21.75" customHeight="1" x14ac:dyDescent="0.2">
      <c r="A2" s="8" t="s">
        <v>36</v>
      </c>
    </row>
    <row r="3" spans="1:14" ht="23.25" customHeight="1" x14ac:dyDescent="0.2">
      <c r="A3" s="31" t="s">
        <v>26</v>
      </c>
      <c r="B3" s="31" t="s">
        <v>34</v>
      </c>
      <c r="C3" s="31" t="s">
        <v>42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 t="s">
        <v>40</v>
      </c>
    </row>
    <row r="4" spans="1:14" s="10" customFormat="1" ht="74.25" customHeight="1" x14ac:dyDescent="0.25">
      <c r="A4" s="31"/>
      <c r="B4" s="31"/>
      <c r="C4" s="14" t="s">
        <v>41</v>
      </c>
      <c r="D4" s="14" t="s">
        <v>29</v>
      </c>
      <c r="E4" s="14" t="s">
        <v>30</v>
      </c>
      <c r="F4" s="14" t="s">
        <v>31</v>
      </c>
      <c r="G4" s="14" t="s">
        <v>23</v>
      </c>
      <c r="H4" s="14" t="s">
        <v>32</v>
      </c>
      <c r="I4" s="14" t="s">
        <v>33</v>
      </c>
      <c r="J4" s="14" t="s">
        <v>38</v>
      </c>
      <c r="K4" s="14" t="s">
        <v>37</v>
      </c>
      <c r="L4" s="14" t="s">
        <v>107</v>
      </c>
      <c r="M4" s="14" t="s">
        <v>39</v>
      </c>
      <c r="N4" s="31"/>
    </row>
    <row r="5" spans="1:14" ht="21.75" customHeight="1" x14ac:dyDescent="0.2">
      <c r="A5" s="11" t="s">
        <v>35</v>
      </c>
      <c r="B5" s="12">
        <f>SUM(B6:B14)</f>
        <v>1392.7139784350611</v>
      </c>
      <c r="C5" s="12">
        <f t="shared" ref="C5:I5" si="0">SUM(C6:C14)</f>
        <v>230.90476490983809</v>
      </c>
      <c r="D5" s="12">
        <f t="shared" si="0"/>
        <v>27.632815482535989</v>
      </c>
      <c r="E5" s="12">
        <f t="shared" si="0"/>
        <v>47.976458838054441</v>
      </c>
      <c r="F5" s="12">
        <f t="shared" si="0"/>
        <v>75.233679132982402</v>
      </c>
      <c r="G5" s="12">
        <f t="shared" si="0"/>
        <v>6.8776055457240224</v>
      </c>
      <c r="H5" s="12">
        <f t="shared" si="0"/>
        <v>62.303852719387045</v>
      </c>
      <c r="I5" s="12">
        <f t="shared" si="0"/>
        <v>14.311945753275658</v>
      </c>
      <c r="J5" s="12">
        <f t="shared" ref="J5" si="1">SUM(J6:J14)</f>
        <v>10.128396883187552</v>
      </c>
      <c r="K5" s="12">
        <f t="shared" ref="K5" si="2">SUM(K6:K14)</f>
        <v>6.2099472650163134</v>
      </c>
      <c r="L5" s="12">
        <f t="shared" ref="L5" si="3">SUM(L6:L14)</f>
        <v>1.1253661471979255</v>
      </c>
      <c r="M5" s="12">
        <f t="shared" ref="M5:N5" si="4">SUM(M6:M14)</f>
        <v>3.3059440559440563</v>
      </c>
      <c r="N5" s="12">
        <f t="shared" si="4"/>
        <v>1161.5092135252235</v>
      </c>
    </row>
    <row r="6" spans="1:14" ht="21.75" customHeight="1" x14ac:dyDescent="0.2">
      <c r="A6" s="15" t="s">
        <v>7</v>
      </c>
      <c r="B6" s="13">
        <v>108.9259259259259</v>
      </c>
      <c r="C6" s="13">
        <v>8.54241338112314</v>
      </c>
      <c r="D6" s="13">
        <v>1.7084826762246117</v>
      </c>
      <c r="E6" s="13">
        <v>1.7084826762246117</v>
      </c>
      <c r="F6" s="13">
        <v>0</v>
      </c>
      <c r="G6" s="13">
        <v>0</v>
      </c>
      <c r="H6" s="13">
        <v>1.7084826762246117</v>
      </c>
      <c r="I6" s="13">
        <v>5.1254480286738353</v>
      </c>
      <c r="J6" s="13">
        <v>0</v>
      </c>
      <c r="K6" s="13">
        <v>1.7084826762246117</v>
      </c>
      <c r="L6" s="13">
        <v>0</v>
      </c>
      <c r="M6" s="13">
        <v>0</v>
      </c>
      <c r="N6" s="13">
        <v>100.38351254480276</v>
      </c>
    </row>
    <row r="7" spans="1:14" ht="21.75" customHeight="1" x14ac:dyDescent="0.2">
      <c r="A7" s="15" t="s">
        <v>5</v>
      </c>
      <c r="B7" s="13">
        <v>503.79510269834839</v>
      </c>
      <c r="C7" s="13">
        <v>152.17166075283501</v>
      </c>
      <c r="D7" s="13">
        <v>19.008957594104388</v>
      </c>
      <c r="E7" s="13">
        <v>26.137316691893538</v>
      </c>
      <c r="F7" s="13">
        <v>52.274633383787091</v>
      </c>
      <c r="G7" s="13">
        <v>4.7522393985260969</v>
      </c>
      <c r="H7" s="13">
        <v>54.650753083050141</v>
      </c>
      <c r="I7" s="13">
        <v>4.7522393985260969</v>
      </c>
      <c r="J7" s="13">
        <v>0</v>
      </c>
      <c r="K7" s="13">
        <v>0</v>
      </c>
      <c r="L7" s="13">
        <v>0</v>
      </c>
      <c r="M7" s="13">
        <v>0</v>
      </c>
      <c r="N7" s="13">
        <v>351.72344194551385</v>
      </c>
    </row>
    <row r="8" spans="1:14" ht="21.75" customHeight="1" x14ac:dyDescent="0.2">
      <c r="A8" s="15" t="s">
        <v>6</v>
      </c>
      <c r="B8" s="13">
        <v>224.69577598481249</v>
      </c>
      <c r="C8" s="13">
        <v>3.3088921788774144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3.3088921788777994</v>
      </c>
      <c r="J8" s="13">
        <v>0</v>
      </c>
      <c r="K8" s="13">
        <v>0</v>
      </c>
      <c r="L8" s="13">
        <v>0</v>
      </c>
      <c r="M8" s="13">
        <v>0</v>
      </c>
      <c r="N8" s="13">
        <v>221.586883805935</v>
      </c>
    </row>
    <row r="9" spans="1:14" ht="21.75" customHeight="1" x14ac:dyDescent="0.2">
      <c r="A9" s="15" t="s">
        <v>9</v>
      </c>
      <c r="B9" s="13">
        <v>1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1</v>
      </c>
    </row>
    <row r="10" spans="1:14" ht="21.75" customHeight="1" x14ac:dyDescent="0.2">
      <c r="A10" s="15" t="s">
        <v>8</v>
      </c>
      <c r="B10" s="13">
        <v>15.456119125174498</v>
      </c>
      <c r="C10" s="13">
        <v>1.8070148906468138</v>
      </c>
      <c r="D10" s="13">
        <v>0</v>
      </c>
      <c r="E10" s="13">
        <v>1.8070148906468122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13.449104234527701</v>
      </c>
    </row>
    <row r="11" spans="1:14" ht="21.75" customHeight="1" x14ac:dyDescent="0.2">
      <c r="A11" s="15" t="s">
        <v>2</v>
      </c>
      <c r="B11" s="13">
        <v>1.5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1.5</v>
      </c>
    </row>
    <row r="12" spans="1:14" ht="21.75" customHeight="1" x14ac:dyDescent="0.2">
      <c r="A12" s="15" t="s">
        <v>3</v>
      </c>
      <c r="B12" s="13">
        <v>37.365384615384599</v>
      </c>
      <c r="C12" s="13">
        <v>7.6118881118881063</v>
      </c>
      <c r="D12" s="13">
        <v>2.6529720279720284</v>
      </c>
      <c r="E12" s="13">
        <v>1</v>
      </c>
      <c r="F12" s="13">
        <v>4.3059440559440567</v>
      </c>
      <c r="G12" s="13">
        <v>1</v>
      </c>
      <c r="H12" s="13">
        <v>1</v>
      </c>
      <c r="I12" s="13">
        <v>0</v>
      </c>
      <c r="J12" s="13">
        <v>0</v>
      </c>
      <c r="K12" s="13">
        <v>0</v>
      </c>
      <c r="L12" s="13">
        <v>0</v>
      </c>
      <c r="M12" s="13">
        <v>3.3059440559440563</v>
      </c>
      <c r="N12" s="13">
        <v>29.453496503496499</v>
      </c>
    </row>
    <row r="13" spans="1:14" ht="21.75" customHeight="1" x14ac:dyDescent="0.2">
      <c r="A13" s="15" t="s">
        <v>4</v>
      </c>
      <c r="B13" s="13">
        <v>33.370370370370367</v>
      </c>
      <c r="C13" s="13">
        <v>12.4481481481481</v>
      </c>
      <c r="D13" s="13">
        <v>3.1370370370370368</v>
      </c>
      <c r="E13" s="13">
        <v>1.5685185185185184</v>
      </c>
      <c r="F13" s="13">
        <v>6.2740740740740737</v>
      </c>
      <c r="G13" s="13">
        <v>0</v>
      </c>
      <c r="H13" s="13">
        <v>1.5685185185185184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20.822222222222223</v>
      </c>
    </row>
    <row r="14" spans="1:14" ht="21.75" customHeight="1" x14ac:dyDescent="0.2">
      <c r="A14" s="15" t="s">
        <v>10</v>
      </c>
      <c r="B14" s="13">
        <v>466.60529971504496</v>
      </c>
      <c r="C14" s="13">
        <v>45.014747446319475</v>
      </c>
      <c r="D14" s="13">
        <v>1.1253661471979255</v>
      </c>
      <c r="E14" s="13">
        <v>15.755126060770962</v>
      </c>
      <c r="F14" s="13">
        <v>12.379027619177183</v>
      </c>
      <c r="G14" s="13">
        <v>1.1253661471979255</v>
      </c>
      <c r="H14" s="13">
        <v>3.3760984415937765</v>
      </c>
      <c r="I14" s="13">
        <v>1.1253661471979255</v>
      </c>
      <c r="J14" s="13">
        <v>10.128396883187552</v>
      </c>
      <c r="K14" s="13">
        <v>4.501464588791702</v>
      </c>
      <c r="L14" s="13">
        <v>1.1253661471979255</v>
      </c>
      <c r="M14" s="13">
        <v>0</v>
      </c>
      <c r="N14" s="13">
        <v>421.5905522687255</v>
      </c>
    </row>
    <row r="15" spans="1:14" ht="21.75" customHeight="1" x14ac:dyDescent="0.2">
      <c r="J15" s="16"/>
    </row>
    <row r="16" spans="1:14" ht="21.75" customHeight="1" x14ac:dyDescent="0.2">
      <c r="C16" s="16"/>
      <c r="H16" s="16"/>
      <c r="J16" s="17"/>
    </row>
    <row r="17" spans="9:9" ht="21.75" customHeight="1" x14ac:dyDescent="0.2">
      <c r="I17" s="16"/>
    </row>
  </sheetData>
  <mergeCells count="5">
    <mergeCell ref="C3:M3"/>
    <mergeCell ref="N3:N4"/>
    <mergeCell ref="B3:B4"/>
    <mergeCell ref="A3:A4"/>
    <mergeCell ref="A1:B1"/>
  </mergeCells>
  <hyperlinks>
    <hyperlink ref="A1" location="'فهرست جداول'!A1" display="'فهرست جداول'!A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rightToLeft="1" workbookViewId="0">
      <selection activeCell="K3" sqref="K3"/>
    </sheetView>
  </sheetViews>
  <sheetFormatPr defaultRowHeight="23.25" customHeight="1" x14ac:dyDescent="0.2"/>
  <cols>
    <col min="1" max="1" width="43.42578125" style="9" customWidth="1"/>
    <col min="2" max="5" width="16.42578125" style="7" customWidth="1"/>
    <col min="6" max="16384" width="9.140625" style="7"/>
  </cols>
  <sheetData>
    <row r="1" spans="1:6" ht="23.25" customHeight="1" x14ac:dyDescent="0.2">
      <c r="A1" s="30" t="s">
        <v>163</v>
      </c>
      <c r="B1" s="30"/>
    </row>
    <row r="2" spans="1:6" s="9" customFormat="1" ht="27.75" customHeight="1" x14ac:dyDescent="0.2">
      <c r="A2" s="8" t="s">
        <v>47</v>
      </c>
      <c r="C2" s="19"/>
    </row>
    <row r="3" spans="1:6" s="10" customFormat="1" ht="53.25" customHeight="1" x14ac:dyDescent="0.25">
      <c r="A3" s="14" t="s">
        <v>26</v>
      </c>
      <c r="B3" s="14" t="s">
        <v>34</v>
      </c>
      <c r="C3" s="14" t="s">
        <v>43</v>
      </c>
      <c r="D3" s="14" t="s">
        <v>44</v>
      </c>
      <c r="E3" s="14" t="s">
        <v>45</v>
      </c>
    </row>
    <row r="4" spans="1:6" ht="23.25" customHeight="1" x14ac:dyDescent="0.2">
      <c r="A4" s="11" t="s">
        <v>35</v>
      </c>
      <c r="B4" s="12">
        <f>SUM(B5:B35)</f>
        <v>23891.312575671756</v>
      </c>
      <c r="C4" s="12">
        <f>SUM(C5:C35)</f>
        <v>19444.934550512407</v>
      </c>
      <c r="D4" s="12">
        <f t="shared" ref="D4:E4" si="0">SUM(D5:D35)</f>
        <v>2473.9726050564868</v>
      </c>
      <c r="E4" s="12">
        <f t="shared" si="0"/>
        <v>1972.4054201028587</v>
      </c>
      <c r="F4" s="18"/>
    </row>
    <row r="5" spans="1:6" ht="23.25" customHeight="1" x14ac:dyDescent="0.2">
      <c r="A5" s="15" t="s">
        <v>7</v>
      </c>
      <c r="B5" s="13">
        <f>SUM(C5:E5)</f>
        <v>1225.9725209080048</v>
      </c>
      <c r="C5" s="13">
        <v>840.79211469534062</v>
      </c>
      <c r="D5" s="13">
        <v>274.12903225806451</v>
      </c>
      <c r="E5" s="13">
        <v>111.05137395459961</v>
      </c>
    </row>
    <row r="6" spans="1:6" ht="23.25" customHeight="1" x14ac:dyDescent="0.2">
      <c r="A6" s="15" t="s">
        <v>5</v>
      </c>
      <c r="B6" s="13">
        <f t="shared" ref="B6:B13" si="1">SUM(C6:E6)</f>
        <v>6402.9970069076362</v>
      </c>
      <c r="C6" s="13">
        <v>5861.0387428447102</v>
      </c>
      <c r="D6" s="13">
        <v>107.12835909778914</v>
      </c>
      <c r="E6" s="13">
        <v>434.82990496513668</v>
      </c>
    </row>
    <row r="7" spans="1:6" ht="23.25" customHeight="1" x14ac:dyDescent="0.2">
      <c r="A7" s="15" t="s">
        <v>6</v>
      </c>
      <c r="B7" s="13">
        <f t="shared" si="1"/>
        <v>3807.4179671174261</v>
      </c>
      <c r="C7" s="13">
        <v>2761.90162854451</v>
      </c>
      <c r="D7" s="13">
        <v>747.71604247391406</v>
      </c>
      <c r="E7" s="13">
        <v>297.8002960990022</v>
      </c>
    </row>
    <row r="8" spans="1:6" ht="23.25" customHeight="1" x14ac:dyDescent="0.2">
      <c r="A8" s="15" t="s">
        <v>9</v>
      </c>
      <c r="B8" s="13">
        <f t="shared" si="1"/>
        <v>1</v>
      </c>
      <c r="C8" s="13">
        <v>1</v>
      </c>
      <c r="D8" s="13">
        <v>0</v>
      </c>
      <c r="E8" s="13">
        <v>0</v>
      </c>
    </row>
    <row r="9" spans="1:6" ht="23.25" customHeight="1" x14ac:dyDescent="0.2">
      <c r="A9" s="15" t="s">
        <v>8</v>
      </c>
      <c r="B9" s="13">
        <f t="shared" si="1"/>
        <v>256.21044671940439</v>
      </c>
      <c r="C9" s="13">
        <v>178.91223825034902</v>
      </c>
      <c r="D9" s="13">
        <v>59.228059562587248</v>
      </c>
      <c r="E9" s="13">
        <v>18.070148906468123</v>
      </c>
    </row>
    <row r="10" spans="1:6" ht="23.25" customHeight="1" x14ac:dyDescent="0.2">
      <c r="A10" s="15" t="s">
        <v>2</v>
      </c>
      <c r="B10" s="13">
        <f t="shared" si="1"/>
        <v>3</v>
      </c>
      <c r="C10" s="13">
        <v>0</v>
      </c>
      <c r="D10" s="13">
        <v>1.5</v>
      </c>
      <c r="E10" s="13">
        <v>1.5</v>
      </c>
    </row>
    <row r="11" spans="1:6" ht="23.25" customHeight="1" x14ac:dyDescent="0.2">
      <c r="A11" s="15" t="s">
        <v>3</v>
      </c>
      <c r="B11" s="13">
        <f t="shared" si="1"/>
        <v>587.20629370629365</v>
      </c>
      <c r="C11" s="13">
        <v>489.68094405594405</v>
      </c>
      <c r="D11" s="13">
        <v>31.406468531468526</v>
      </c>
      <c r="E11" s="13">
        <v>66.118881118881092</v>
      </c>
    </row>
    <row r="12" spans="1:6" ht="23.25" customHeight="1" x14ac:dyDescent="0.2">
      <c r="A12" s="15" t="s">
        <v>4</v>
      </c>
      <c r="B12" s="13">
        <f t="shared" si="1"/>
        <v>1802.2888888888888</v>
      </c>
      <c r="C12" s="13">
        <v>1452.3055555555554</v>
      </c>
      <c r="D12" s="13">
        <v>334.29814814814813</v>
      </c>
      <c r="E12" s="13">
        <v>15.685185185185183</v>
      </c>
    </row>
    <row r="13" spans="1:6" ht="23.25" customHeight="1" x14ac:dyDescent="0.2">
      <c r="A13" s="15" t="s">
        <v>10</v>
      </c>
      <c r="B13" s="13">
        <f t="shared" si="1"/>
        <v>9805.2194514241037</v>
      </c>
      <c r="C13" s="13">
        <v>7859.3033265660015</v>
      </c>
      <c r="D13" s="13">
        <v>918.56649498451497</v>
      </c>
      <c r="E13" s="13">
        <v>1027.3496298735859</v>
      </c>
    </row>
  </sheetData>
  <mergeCells count="1">
    <mergeCell ref="A1:B1"/>
  </mergeCells>
  <hyperlinks>
    <hyperlink ref="A1" location="'فهرست جداول'!A1" display="'فهرست جداول'!A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rightToLeft="1" workbookViewId="0">
      <selection activeCell="A8" sqref="A8"/>
    </sheetView>
  </sheetViews>
  <sheetFormatPr defaultRowHeight="24" customHeight="1" x14ac:dyDescent="0.2"/>
  <cols>
    <col min="1" max="1" width="37.42578125" style="9" customWidth="1"/>
    <col min="2" max="4" width="16.42578125" style="7" customWidth="1"/>
    <col min="5" max="16384" width="9.140625" style="7"/>
  </cols>
  <sheetData>
    <row r="1" spans="1:4" ht="24" customHeight="1" x14ac:dyDescent="0.2">
      <c r="A1" s="30" t="s">
        <v>163</v>
      </c>
      <c r="B1" s="30"/>
    </row>
    <row r="2" spans="1:4" s="9" customFormat="1" ht="24" customHeight="1" x14ac:dyDescent="0.2">
      <c r="A2" s="8" t="s">
        <v>46</v>
      </c>
    </row>
    <row r="3" spans="1:4" s="10" customFormat="1" ht="42" customHeight="1" x14ac:dyDescent="0.25">
      <c r="A3" s="14" t="s">
        <v>26</v>
      </c>
      <c r="B3" s="14" t="s">
        <v>34</v>
      </c>
      <c r="C3" s="14" t="s">
        <v>48</v>
      </c>
      <c r="D3" s="14" t="s">
        <v>49</v>
      </c>
    </row>
    <row r="4" spans="1:4" ht="24" customHeight="1" x14ac:dyDescent="0.2">
      <c r="A4" s="11" t="s">
        <v>35</v>
      </c>
      <c r="B4" s="12">
        <f>SUM(B5:B35)</f>
        <v>23891.312575671756</v>
      </c>
      <c r="C4" s="12">
        <f>SUM(C5:C35)</f>
        <v>20940.969465974369</v>
      </c>
      <c r="D4" s="12">
        <f t="shared" ref="D4" si="0">SUM(D5:D35)</f>
        <v>2950.3431096973882</v>
      </c>
    </row>
    <row r="5" spans="1:4" ht="24" customHeight="1" x14ac:dyDescent="0.2">
      <c r="A5" s="15" t="s">
        <v>7</v>
      </c>
      <c r="B5" s="13">
        <f t="shared" ref="B5:B13" si="1">SUM(C5:D5)</f>
        <v>1225.972520908005</v>
      </c>
      <c r="C5" s="13">
        <v>1082.4599761051377</v>
      </c>
      <c r="D5" s="13">
        <v>143.51254480286732</v>
      </c>
    </row>
    <row r="6" spans="1:4" ht="24" customHeight="1" x14ac:dyDescent="0.2">
      <c r="A6" s="15" t="s">
        <v>5</v>
      </c>
      <c r="B6" s="13">
        <f t="shared" si="1"/>
        <v>6402.9970069076389</v>
      </c>
      <c r="C6" s="13">
        <v>4925.9519558399988</v>
      </c>
      <c r="D6" s="13">
        <v>1477.0450510676401</v>
      </c>
    </row>
    <row r="7" spans="1:4" ht="24" customHeight="1" x14ac:dyDescent="0.2">
      <c r="A7" s="15" t="s">
        <v>6</v>
      </c>
      <c r="B7" s="13">
        <f t="shared" si="1"/>
        <v>3807.417967117427</v>
      </c>
      <c r="C7" s="13">
        <v>3661.8267112468038</v>
      </c>
      <c r="D7" s="13">
        <v>145.5912558706232</v>
      </c>
    </row>
    <row r="8" spans="1:4" ht="24" customHeight="1" x14ac:dyDescent="0.2">
      <c r="A8" s="15" t="s">
        <v>9</v>
      </c>
      <c r="B8" s="13">
        <f t="shared" si="1"/>
        <v>1</v>
      </c>
      <c r="C8" s="13">
        <v>0</v>
      </c>
      <c r="D8" s="13">
        <v>1</v>
      </c>
    </row>
    <row r="9" spans="1:4" ht="24" customHeight="1" x14ac:dyDescent="0.2">
      <c r="A9" s="15" t="s">
        <v>8</v>
      </c>
      <c r="B9" s="13">
        <f t="shared" si="1"/>
        <v>256.21044671940439</v>
      </c>
      <c r="C9" s="13">
        <v>250.78940204746397</v>
      </c>
      <c r="D9" s="13">
        <v>5.4210446719404368</v>
      </c>
    </row>
    <row r="10" spans="1:4" ht="24" customHeight="1" x14ac:dyDescent="0.2">
      <c r="A10" s="15" t="s">
        <v>2</v>
      </c>
      <c r="B10" s="13">
        <f t="shared" si="1"/>
        <v>3</v>
      </c>
      <c r="C10" s="13">
        <v>1.5</v>
      </c>
      <c r="D10" s="13">
        <v>1.5</v>
      </c>
    </row>
    <row r="11" spans="1:4" ht="24" customHeight="1" x14ac:dyDescent="0.2">
      <c r="A11" s="15" t="s">
        <v>3</v>
      </c>
      <c r="B11" s="13">
        <f t="shared" si="1"/>
        <v>587.20629370629365</v>
      </c>
      <c r="C11" s="13">
        <v>549.18793706293707</v>
      </c>
      <c r="D11" s="13">
        <v>38.018356643356633</v>
      </c>
    </row>
    <row r="12" spans="1:4" ht="24" customHeight="1" x14ac:dyDescent="0.2">
      <c r="A12" s="15" t="s">
        <v>4</v>
      </c>
      <c r="B12" s="13">
        <f t="shared" si="1"/>
        <v>1802.2888888888888</v>
      </c>
      <c r="C12" s="13">
        <v>1767.7814814814815</v>
      </c>
      <c r="D12" s="13">
        <v>34.507407407407406</v>
      </c>
    </row>
    <row r="13" spans="1:4" ht="24" customHeight="1" x14ac:dyDescent="0.2">
      <c r="A13" s="15" t="s">
        <v>10</v>
      </c>
      <c r="B13" s="13">
        <f t="shared" si="1"/>
        <v>9805.2194514240982</v>
      </c>
      <c r="C13" s="13">
        <v>8701.472002190545</v>
      </c>
      <c r="D13" s="13">
        <v>1103.747449233553</v>
      </c>
    </row>
  </sheetData>
  <mergeCells count="1">
    <mergeCell ref="A1:B1"/>
  </mergeCells>
  <hyperlinks>
    <hyperlink ref="A1" location="'فهرست جداول'!A1" display="'فهرست جداول'!A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rightToLeft="1" workbookViewId="0">
      <selection activeCell="D4" sqref="D4"/>
    </sheetView>
  </sheetViews>
  <sheetFormatPr defaultRowHeight="24.75" customHeight="1" x14ac:dyDescent="0.2"/>
  <cols>
    <col min="1" max="1" width="36.7109375" style="9" customWidth="1"/>
    <col min="2" max="5" width="20.140625" style="7" customWidth="1"/>
    <col min="6" max="16384" width="9.140625" style="7"/>
  </cols>
  <sheetData>
    <row r="1" spans="1:5" ht="24.75" customHeight="1" x14ac:dyDescent="0.2">
      <c r="A1" s="30" t="s">
        <v>163</v>
      </c>
      <c r="B1" s="30"/>
    </row>
    <row r="2" spans="1:5" s="9" customFormat="1" ht="24.75" customHeight="1" x14ac:dyDescent="0.2">
      <c r="A2" s="8" t="s">
        <v>128</v>
      </c>
    </row>
    <row r="3" spans="1:5" ht="24.75" customHeight="1" x14ac:dyDescent="0.2">
      <c r="A3" s="31" t="s">
        <v>26</v>
      </c>
      <c r="B3" s="31" t="s">
        <v>50</v>
      </c>
      <c r="C3" s="31"/>
      <c r="D3" s="31"/>
      <c r="E3" s="31" t="s">
        <v>51</v>
      </c>
    </row>
    <row r="4" spans="1:5" s="10" customFormat="1" ht="45.75" customHeight="1" x14ac:dyDescent="0.25">
      <c r="A4" s="31"/>
      <c r="B4" s="14" t="s">
        <v>34</v>
      </c>
      <c r="C4" s="14" t="s">
        <v>52</v>
      </c>
      <c r="D4" s="14" t="s">
        <v>53</v>
      </c>
      <c r="E4" s="31"/>
    </row>
    <row r="5" spans="1:5" ht="24.75" customHeight="1" x14ac:dyDescent="0.2">
      <c r="A5" s="11" t="s">
        <v>35</v>
      </c>
      <c r="B5" s="20">
        <f>SUM(B6:B14)</f>
        <v>6246518398744.3545</v>
      </c>
      <c r="C5" s="20">
        <f t="shared" ref="C5:D5" si="0">SUM(C6:C14)</f>
        <v>5307106165831.7119</v>
      </c>
      <c r="D5" s="20">
        <f t="shared" si="0"/>
        <v>939412232912.64136</v>
      </c>
      <c r="E5" s="20">
        <v>23748592.765178513</v>
      </c>
    </row>
    <row r="6" spans="1:5" ht="24.75" customHeight="1" x14ac:dyDescent="0.2">
      <c r="A6" s="15" t="s">
        <v>7</v>
      </c>
      <c r="B6" s="21">
        <f>SUM(C6:D6)</f>
        <v>470925764695.95563</v>
      </c>
      <c r="C6" s="21">
        <v>406501294457.93713</v>
      </c>
      <c r="D6" s="21">
        <v>64424470238.018509</v>
      </c>
      <c r="E6" s="21">
        <v>35198734.75527776</v>
      </c>
    </row>
    <row r="7" spans="1:5" ht="24.75" customHeight="1" x14ac:dyDescent="0.2">
      <c r="A7" s="15" t="s">
        <v>5</v>
      </c>
      <c r="B7" s="21">
        <f t="shared" ref="B7:B14" si="1">SUM(C7:D7)</f>
        <v>1768579654684.6416</v>
      </c>
      <c r="C7" s="21">
        <v>1538416141555.9844</v>
      </c>
      <c r="D7" s="21">
        <v>230163513128.65717</v>
      </c>
      <c r="E7" s="21">
        <v>24694623.218980834</v>
      </c>
    </row>
    <row r="8" spans="1:5" ht="24.75" customHeight="1" x14ac:dyDescent="0.2">
      <c r="A8" s="15" t="s">
        <v>6</v>
      </c>
      <c r="B8" s="21">
        <f t="shared" si="1"/>
        <v>1114340997881.1919</v>
      </c>
      <c r="C8" s="21">
        <v>1023928516432.8923</v>
      </c>
      <c r="D8" s="21">
        <v>90412481448.2995</v>
      </c>
      <c r="E8" s="21">
        <v>26459221.068511989</v>
      </c>
    </row>
    <row r="9" spans="1:5" ht="24.75" customHeight="1" x14ac:dyDescent="0.2">
      <c r="A9" s="15" t="s">
        <v>9</v>
      </c>
      <c r="B9" s="21">
        <f t="shared" si="1"/>
        <v>250000000</v>
      </c>
      <c r="C9" s="21">
        <v>150000000</v>
      </c>
      <c r="D9" s="21">
        <v>100000000</v>
      </c>
      <c r="E9" s="21">
        <v>20833333.333333332</v>
      </c>
    </row>
    <row r="10" spans="1:5" ht="24.75" customHeight="1" x14ac:dyDescent="0.2">
      <c r="A10" s="15" t="s">
        <v>8</v>
      </c>
      <c r="B10" s="21">
        <f t="shared" si="1"/>
        <v>99520707294.090271</v>
      </c>
      <c r="C10" s="21">
        <v>81629482294.090271</v>
      </c>
      <c r="D10" s="21">
        <v>17891225000</v>
      </c>
      <c r="E10" s="21">
        <v>34825656.769028403</v>
      </c>
    </row>
    <row r="11" spans="1:5" ht="24.75" customHeight="1" x14ac:dyDescent="0.2">
      <c r="A11" s="15" t="s">
        <v>2</v>
      </c>
      <c r="B11" s="21">
        <f t="shared" si="1"/>
        <v>360000000</v>
      </c>
      <c r="C11" s="21">
        <v>360000000</v>
      </c>
      <c r="D11" s="21">
        <v>0</v>
      </c>
      <c r="E11" s="21">
        <v>20000000</v>
      </c>
    </row>
    <row r="12" spans="1:5" ht="24.75" customHeight="1" x14ac:dyDescent="0.2">
      <c r="A12" s="15" t="s">
        <v>3</v>
      </c>
      <c r="B12" s="21">
        <f t="shared" si="1"/>
        <v>195118733741.25873</v>
      </c>
      <c r="C12" s="21">
        <v>161629877360.13986</v>
      </c>
      <c r="D12" s="21">
        <v>33488856381.118881</v>
      </c>
      <c r="E12" s="21">
        <v>31203775.1933043</v>
      </c>
    </row>
    <row r="13" spans="1:5" ht="24.75" customHeight="1" x14ac:dyDescent="0.2">
      <c r="A13" s="15" t="s">
        <v>4</v>
      </c>
      <c r="B13" s="21">
        <f t="shared" si="1"/>
        <v>580112449227.77771</v>
      </c>
      <c r="C13" s="21">
        <v>515923418320.3703</v>
      </c>
      <c r="D13" s="21">
        <v>64189030907.40741</v>
      </c>
      <c r="E13" s="21">
        <v>27058437.191246375</v>
      </c>
    </row>
    <row r="14" spans="1:5" ht="24.75" customHeight="1" x14ac:dyDescent="0.2">
      <c r="A14" s="15" t="s">
        <v>10</v>
      </c>
      <c r="B14" s="21">
        <f t="shared" si="1"/>
        <v>2017310091219.4382</v>
      </c>
      <c r="C14" s="21">
        <v>1578567435410.2983</v>
      </c>
      <c r="D14" s="21">
        <v>438742655809.13995</v>
      </c>
      <c r="E14" s="21">
        <v>19151477.258817654</v>
      </c>
    </row>
  </sheetData>
  <mergeCells count="4">
    <mergeCell ref="B3:D3"/>
    <mergeCell ref="E3:E4"/>
    <mergeCell ref="A3:A4"/>
    <mergeCell ref="A1:B1"/>
  </mergeCells>
  <hyperlinks>
    <hyperlink ref="A1" location="'فهرست جداول'!A1" display="'فهرست جداول'!A1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6"/>
  <sheetViews>
    <sheetView rightToLeft="1" workbookViewId="0">
      <selection activeCell="A6" sqref="A6"/>
    </sheetView>
  </sheetViews>
  <sheetFormatPr defaultRowHeight="26.25" customHeight="1" x14ac:dyDescent="0.2"/>
  <cols>
    <col min="1" max="1" width="33.7109375" style="9" customWidth="1"/>
    <col min="2" max="50" width="20.7109375" style="7" customWidth="1"/>
    <col min="51" max="16384" width="9.140625" style="7"/>
  </cols>
  <sheetData>
    <row r="1" spans="1:51" ht="26.25" customHeight="1" x14ac:dyDescent="0.2">
      <c r="A1" s="30" t="s">
        <v>163</v>
      </c>
      <c r="B1" s="30"/>
    </row>
    <row r="2" spans="1:51" s="9" customFormat="1" ht="26.25" customHeight="1" x14ac:dyDescent="0.2">
      <c r="A2" s="8" t="s">
        <v>129</v>
      </c>
    </row>
    <row r="3" spans="1:51" s="10" customFormat="1" ht="72.75" customHeight="1" x14ac:dyDescent="0.25">
      <c r="A3" s="14" t="s">
        <v>26</v>
      </c>
      <c r="B3" s="14" t="s">
        <v>34</v>
      </c>
      <c r="C3" s="14" t="s">
        <v>54</v>
      </c>
      <c r="D3" s="14" t="s">
        <v>55</v>
      </c>
      <c r="E3" s="14" t="s">
        <v>56</v>
      </c>
      <c r="F3" s="14" t="s">
        <v>57</v>
      </c>
      <c r="G3" s="14" t="s">
        <v>58</v>
      </c>
      <c r="H3" s="14" t="s">
        <v>87</v>
      </c>
      <c r="I3" s="14" t="s">
        <v>88</v>
      </c>
      <c r="J3" s="14" t="s">
        <v>59</v>
      </c>
      <c r="K3" s="14" t="s">
        <v>60</v>
      </c>
      <c r="L3" s="14" t="s">
        <v>61</v>
      </c>
      <c r="M3" s="14" t="s">
        <v>12</v>
      </c>
      <c r="N3" s="14" t="s">
        <v>13</v>
      </c>
      <c r="O3" s="14" t="s">
        <v>14</v>
      </c>
      <c r="P3" s="14" t="s">
        <v>62</v>
      </c>
      <c r="Q3" s="14" t="s">
        <v>15</v>
      </c>
      <c r="R3" s="14" t="s">
        <v>63</v>
      </c>
      <c r="S3" s="14" t="s">
        <v>64</v>
      </c>
      <c r="T3" s="14" t="s">
        <v>16</v>
      </c>
      <c r="U3" s="14" t="s">
        <v>65</v>
      </c>
      <c r="V3" s="14" t="s">
        <v>66</v>
      </c>
      <c r="W3" s="14" t="s">
        <v>67</v>
      </c>
      <c r="X3" s="14" t="s">
        <v>68</v>
      </c>
      <c r="Y3" s="14" t="s">
        <v>69</v>
      </c>
      <c r="Z3" s="14" t="s">
        <v>70</v>
      </c>
      <c r="AA3" s="14" t="s">
        <v>71</v>
      </c>
      <c r="AB3" s="14" t="s">
        <v>72</v>
      </c>
      <c r="AC3" s="14" t="s">
        <v>73</v>
      </c>
      <c r="AD3" s="14" t="s">
        <v>17</v>
      </c>
      <c r="AE3" s="14" t="s">
        <v>74</v>
      </c>
      <c r="AF3" s="14" t="s">
        <v>75</v>
      </c>
      <c r="AG3" s="14" t="s">
        <v>76</v>
      </c>
      <c r="AH3" s="14" t="s">
        <v>18</v>
      </c>
      <c r="AI3" s="14" t="s">
        <v>19</v>
      </c>
      <c r="AJ3" s="14" t="s">
        <v>77</v>
      </c>
      <c r="AK3" s="14" t="s">
        <v>78</v>
      </c>
      <c r="AL3" s="14" t="s">
        <v>79</v>
      </c>
      <c r="AM3" s="14" t="s">
        <v>80</v>
      </c>
      <c r="AN3" s="14" t="s">
        <v>20</v>
      </c>
      <c r="AO3" s="14" t="s">
        <v>81</v>
      </c>
      <c r="AP3" s="14" t="s">
        <v>82</v>
      </c>
      <c r="AQ3" s="14" t="s">
        <v>21</v>
      </c>
      <c r="AR3" s="14" t="s">
        <v>22</v>
      </c>
      <c r="AS3" s="14" t="s">
        <v>11</v>
      </c>
      <c r="AT3" s="14" t="s">
        <v>83</v>
      </c>
      <c r="AU3" s="14" t="s">
        <v>84</v>
      </c>
      <c r="AV3" s="14" t="s">
        <v>85</v>
      </c>
      <c r="AW3" s="14" t="s">
        <v>89</v>
      </c>
      <c r="AX3" s="14" t="s">
        <v>86</v>
      </c>
    </row>
    <row r="4" spans="1:51" ht="26.25" customHeight="1" x14ac:dyDescent="0.2">
      <c r="A4" s="11" t="s">
        <v>35</v>
      </c>
      <c r="B4" s="20">
        <f t="shared" ref="B4:AG4" si="0">SUM(B5:B14)</f>
        <v>25789999567136.492</v>
      </c>
      <c r="C4" s="20">
        <f t="shared" si="0"/>
        <v>2493408073215.3853</v>
      </c>
      <c r="D4" s="20">
        <f t="shared" si="0"/>
        <v>268356920024.98999</v>
      </c>
      <c r="E4" s="20">
        <f t="shared" si="0"/>
        <v>1741338119371.2678</v>
      </c>
      <c r="F4" s="20">
        <f t="shared" si="0"/>
        <v>6939112932.0463772</v>
      </c>
      <c r="G4" s="20">
        <f t="shared" si="0"/>
        <v>163197896746.88165</v>
      </c>
      <c r="H4" s="20">
        <f t="shared" si="0"/>
        <v>1754534255.8706462</v>
      </c>
      <c r="I4" s="20">
        <f t="shared" si="0"/>
        <v>562683073.59896278</v>
      </c>
      <c r="J4" s="20">
        <f t="shared" si="0"/>
        <v>188085878959.74872</v>
      </c>
      <c r="K4" s="20">
        <f t="shared" si="0"/>
        <v>14393996860.201143</v>
      </c>
      <c r="L4" s="20">
        <f t="shared" si="0"/>
        <v>3665180479.8868408</v>
      </c>
      <c r="M4" s="20">
        <f t="shared" si="0"/>
        <v>321620558510.23615</v>
      </c>
      <c r="N4" s="20">
        <f t="shared" si="0"/>
        <v>218574131103.53516</v>
      </c>
      <c r="O4" s="20">
        <f t="shared" si="0"/>
        <v>332481125434.64294</v>
      </c>
      <c r="P4" s="20">
        <f t="shared" si="0"/>
        <v>641374520558.14124</v>
      </c>
      <c r="Q4" s="20">
        <f t="shared" si="0"/>
        <v>58003919822.826759</v>
      </c>
      <c r="R4" s="20">
        <f t="shared" si="0"/>
        <v>305171027567.18353</v>
      </c>
      <c r="S4" s="20">
        <f t="shared" si="0"/>
        <v>211807675246.93799</v>
      </c>
      <c r="T4" s="20">
        <f t="shared" si="0"/>
        <v>104593705465.78622</v>
      </c>
      <c r="U4" s="20">
        <f t="shared" si="0"/>
        <v>203295435347.48361</v>
      </c>
      <c r="V4" s="20">
        <f t="shared" si="0"/>
        <v>912452815261.7644</v>
      </c>
      <c r="W4" s="20">
        <f t="shared" si="0"/>
        <v>231772816320.73303</v>
      </c>
      <c r="X4" s="20">
        <f t="shared" si="0"/>
        <v>79536159747.319168</v>
      </c>
      <c r="Y4" s="20">
        <f t="shared" si="0"/>
        <v>645977025710.2052</v>
      </c>
      <c r="Z4" s="20">
        <f t="shared" si="0"/>
        <v>1390362960719.5361</v>
      </c>
      <c r="AA4" s="20">
        <f t="shared" si="0"/>
        <v>23157847068.727161</v>
      </c>
      <c r="AB4" s="20">
        <f t="shared" si="0"/>
        <v>151485409847.38245</v>
      </c>
      <c r="AC4" s="20">
        <f t="shared" si="0"/>
        <v>247808161631.72455</v>
      </c>
      <c r="AD4" s="20">
        <f t="shared" si="0"/>
        <v>480624690697.53979</v>
      </c>
      <c r="AE4" s="20">
        <f t="shared" si="0"/>
        <v>28093315623.600136</v>
      </c>
      <c r="AF4" s="20">
        <f t="shared" si="0"/>
        <v>20206725076.406971</v>
      </c>
      <c r="AG4" s="20">
        <f t="shared" si="0"/>
        <v>387052725497.16992</v>
      </c>
      <c r="AH4" s="20">
        <f t="shared" ref="AH4:AX4" si="1">SUM(AH5:AH14)</f>
        <v>107127382918.65482</v>
      </c>
      <c r="AI4" s="20">
        <f t="shared" si="1"/>
        <v>69459732733.748886</v>
      </c>
      <c r="AJ4" s="20">
        <f t="shared" si="1"/>
        <v>210102968.98000383</v>
      </c>
      <c r="AK4" s="20">
        <f t="shared" si="1"/>
        <v>123597691993.67682</v>
      </c>
      <c r="AL4" s="20">
        <f t="shared" si="1"/>
        <v>676465209.73357296</v>
      </c>
      <c r="AM4" s="20">
        <f t="shared" si="1"/>
        <v>17424288648.815514</v>
      </c>
      <c r="AN4" s="20">
        <f t="shared" si="1"/>
        <v>44673560991.258179</v>
      </c>
      <c r="AO4" s="20">
        <f t="shared" si="1"/>
        <v>542500893500.00024</v>
      </c>
      <c r="AP4" s="20">
        <f t="shared" si="1"/>
        <v>795049445092.48755</v>
      </c>
      <c r="AQ4" s="20">
        <f t="shared" si="1"/>
        <v>4943041121647.7021</v>
      </c>
      <c r="AR4" s="20">
        <f t="shared" si="1"/>
        <v>481809920188.82971</v>
      </c>
      <c r="AS4" s="20">
        <f t="shared" si="1"/>
        <v>59619762139.33667</v>
      </c>
      <c r="AT4" s="20">
        <f t="shared" si="1"/>
        <v>11200060412.332668</v>
      </c>
      <c r="AU4" s="20">
        <f t="shared" si="1"/>
        <v>39032350522.915138</v>
      </c>
      <c r="AV4" s="20">
        <f t="shared" si="1"/>
        <v>158726151660.707</v>
      </c>
      <c r="AW4" s="20">
        <f t="shared" si="1"/>
        <v>6246518398744.3545</v>
      </c>
      <c r="AX4" s="20">
        <f t="shared" si="1"/>
        <v>272177089584.19598</v>
      </c>
      <c r="AY4" s="10"/>
    </row>
    <row r="5" spans="1:51" ht="26.25" customHeight="1" x14ac:dyDescent="0.2">
      <c r="A5" s="15" t="s">
        <v>7</v>
      </c>
      <c r="B5" s="21">
        <f>SUM(C5:AX5)</f>
        <v>1944513996308.7993</v>
      </c>
      <c r="C5" s="21">
        <v>15120071684.587814</v>
      </c>
      <c r="D5" s="21">
        <v>7004778972.5209084</v>
      </c>
      <c r="E5" s="21">
        <v>31371158900.836319</v>
      </c>
      <c r="F5" s="21">
        <v>20501792.11469534</v>
      </c>
      <c r="G5" s="21">
        <v>0</v>
      </c>
      <c r="H5" s="21">
        <v>854241338.11230588</v>
      </c>
      <c r="I5" s="21">
        <v>0</v>
      </c>
      <c r="J5" s="21">
        <v>9820819115.890089</v>
      </c>
      <c r="K5" s="21">
        <v>0</v>
      </c>
      <c r="L5" s="21">
        <v>20501792.11469534</v>
      </c>
      <c r="M5" s="21">
        <v>121072918996.4158</v>
      </c>
      <c r="N5" s="21">
        <v>38586063082.437279</v>
      </c>
      <c r="O5" s="21">
        <v>149674951015.53165</v>
      </c>
      <c r="P5" s="21">
        <v>10309796893.667862</v>
      </c>
      <c r="Q5" s="21">
        <v>5357674002.3894854</v>
      </c>
      <c r="R5" s="21">
        <v>21714816678.614101</v>
      </c>
      <c r="S5" s="21">
        <v>27142196774.193546</v>
      </c>
      <c r="T5" s="21">
        <v>8517775149.3428917</v>
      </c>
      <c r="U5" s="21">
        <v>7277670233.8112307</v>
      </c>
      <c r="V5" s="21">
        <v>41574900836.320198</v>
      </c>
      <c r="W5" s="21">
        <v>677413381.12305856</v>
      </c>
      <c r="X5" s="21">
        <v>1055954133.8112305</v>
      </c>
      <c r="Y5" s="21">
        <v>52818810000</v>
      </c>
      <c r="Z5" s="21">
        <v>123308217789.72522</v>
      </c>
      <c r="AA5" s="21">
        <v>22210274.790919952</v>
      </c>
      <c r="AB5" s="21">
        <v>99478375149.34288</v>
      </c>
      <c r="AC5" s="21">
        <v>12935741099.163677</v>
      </c>
      <c r="AD5" s="21">
        <v>17678213859.020309</v>
      </c>
      <c r="AE5" s="21">
        <v>336571087.21624851</v>
      </c>
      <c r="AF5" s="21">
        <v>51254480.286738351</v>
      </c>
      <c r="AG5" s="21">
        <v>23918757.467144564</v>
      </c>
      <c r="AH5" s="21">
        <v>4423107168.4587803</v>
      </c>
      <c r="AI5" s="21">
        <v>382016726.40382308</v>
      </c>
      <c r="AJ5" s="21">
        <v>0</v>
      </c>
      <c r="AK5" s="21">
        <v>210143369.17562723</v>
      </c>
      <c r="AL5" s="21">
        <v>32461170.848267622</v>
      </c>
      <c r="AM5" s="21">
        <v>210143369.17562723</v>
      </c>
      <c r="AN5" s="21">
        <v>476495818.39904416</v>
      </c>
      <c r="AO5" s="21">
        <v>24065137.395459976</v>
      </c>
      <c r="AP5" s="21">
        <v>57900300000</v>
      </c>
      <c r="AQ5" s="21">
        <v>565172187574.67151</v>
      </c>
      <c r="AR5" s="21">
        <v>19563835082.735973</v>
      </c>
      <c r="AS5" s="21">
        <v>994336917.56272399</v>
      </c>
      <c r="AT5" s="21">
        <v>1281362007.1684587</v>
      </c>
      <c r="AU5" s="21">
        <v>0</v>
      </c>
      <c r="AV5" s="21">
        <v>0</v>
      </c>
      <c r="AW5" s="21">
        <v>470925764695.95563</v>
      </c>
      <c r="AX5" s="21">
        <v>19090260000</v>
      </c>
      <c r="AY5" s="10"/>
    </row>
    <row r="6" spans="1:51" ht="26.25" customHeight="1" x14ac:dyDescent="0.2">
      <c r="A6" s="15" t="s">
        <v>5</v>
      </c>
      <c r="B6" s="21">
        <f t="shared" ref="B6:B13" si="2">SUM(C6:AX6)</f>
        <v>8712129355547.1416</v>
      </c>
      <c r="C6" s="21">
        <v>687870552323.43311</v>
      </c>
      <c r="D6" s="21">
        <v>133609448301.53098</v>
      </c>
      <c r="E6" s="21">
        <v>114760582827.16176</v>
      </c>
      <c r="F6" s="21">
        <v>3362454114.7862377</v>
      </c>
      <c r="G6" s="21">
        <v>67506726728.671478</v>
      </c>
      <c r="H6" s="21">
        <v>0</v>
      </c>
      <c r="I6" s="21">
        <v>0</v>
      </c>
      <c r="J6" s="21">
        <v>97660142367.759705</v>
      </c>
      <c r="K6" s="21">
        <v>12194612219.051649</v>
      </c>
      <c r="L6" s="21">
        <v>222749341.20741451</v>
      </c>
      <c r="M6" s="21">
        <v>84200165954.748489</v>
      </c>
      <c r="N6" s="21">
        <v>105552750944.47821</v>
      </c>
      <c r="O6" s="21">
        <v>55300986860.009254</v>
      </c>
      <c r="P6" s="21">
        <v>531948863255.00659</v>
      </c>
      <c r="Q6" s="21">
        <v>45788297378.074661</v>
      </c>
      <c r="R6" s="21">
        <v>253243009576.20102</v>
      </c>
      <c r="S6" s="21">
        <v>152240408194.71762</v>
      </c>
      <c r="T6" s="21">
        <v>73622143049.476761</v>
      </c>
      <c r="U6" s="21">
        <v>140264864980.02551</v>
      </c>
      <c r="V6" s="21">
        <v>637043455627.17529</v>
      </c>
      <c r="W6" s="21">
        <v>191697015642.60959</v>
      </c>
      <c r="X6" s="21">
        <v>24769630010.669739</v>
      </c>
      <c r="Y6" s="21">
        <v>71630262015.33461</v>
      </c>
      <c r="Z6" s="21">
        <v>938836823412.8186</v>
      </c>
      <c r="AA6" s="21">
        <v>1079143274.8567047</v>
      </c>
      <c r="AB6" s="21">
        <v>35959648545.892189</v>
      </c>
      <c r="AC6" s="21">
        <v>27514384458.94643</v>
      </c>
      <c r="AD6" s="21">
        <v>408535125028.70123</v>
      </c>
      <c r="AE6" s="21">
        <v>17313667472.271179</v>
      </c>
      <c r="AF6" s="21">
        <v>6605612763.9512749</v>
      </c>
      <c r="AG6" s="21">
        <v>374572444356.21985</v>
      </c>
      <c r="AH6" s="21">
        <v>49814948930.048378</v>
      </c>
      <c r="AI6" s="21">
        <v>57459799613.294624</v>
      </c>
      <c r="AJ6" s="21">
        <v>0</v>
      </c>
      <c r="AK6" s="21">
        <v>107406199040.2225</v>
      </c>
      <c r="AL6" s="21">
        <v>205534353.98625368</v>
      </c>
      <c r="AM6" s="21">
        <v>12674510542.364717</v>
      </c>
      <c r="AN6" s="21">
        <v>29961378339.133064</v>
      </c>
      <c r="AO6" s="21">
        <v>534626732506.08789</v>
      </c>
      <c r="AP6" s="21">
        <v>132503354697.81897</v>
      </c>
      <c r="AQ6" s="21">
        <v>239392164169.06787</v>
      </c>
      <c r="AR6" s="21">
        <v>205036887366.42303</v>
      </c>
      <c r="AS6" s="21">
        <v>41649811464.787834</v>
      </c>
      <c r="AT6" s="21">
        <v>2981630798.0417395</v>
      </c>
      <c r="AU6" s="21">
        <v>35713079079.923615</v>
      </c>
      <c r="AV6" s="21">
        <v>158564098935.5105</v>
      </c>
      <c r="AW6" s="21">
        <v>1768579654684.6416</v>
      </c>
      <c r="AX6" s="21">
        <v>40653600000</v>
      </c>
      <c r="AY6" s="10"/>
    </row>
    <row r="7" spans="1:51" ht="26.25" customHeight="1" x14ac:dyDescent="0.2">
      <c r="A7" s="15" t="s">
        <v>6</v>
      </c>
      <c r="B7" s="21">
        <f t="shared" si="2"/>
        <v>4587539253635.6611</v>
      </c>
      <c r="C7" s="21">
        <v>820811695526.9502</v>
      </c>
      <c r="D7" s="21">
        <v>2640495958.7444835</v>
      </c>
      <c r="E7" s="21">
        <v>2069712057.8880637</v>
      </c>
      <c r="F7" s="21">
        <v>0</v>
      </c>
      <c r="G7" s="21">
        <v>794134122.93067169</v>
      </c>
      <c r="H7" s="21">
        <v>0</v>
      </c>
      <c r="I7" s="21">
        <v>0</v>
      </c>
      <c r="J7" s="21">
        <v>20061766461.409817</v>
      </c>
      <c r="K7" s="21">
        <v>514681633.96354729</v>
      </c>
      <c r="L7" s="21">
        <v>523480296.54718113</v>
      </c>
      <c r="M7" s="21">
        <v>39684185498.222336</v>
      </c>
      <c r="N7" s="21">
        <v>24143324716.075027</v>
      </c>
      <c r="O7" s="21">
        <v>42484455750.426292</v>
      </c>
      <c r="P7" s="21">
        <v>15012129572.839334</v>
      </c>
      <c r="Q7" s="21">
        <v>2737569840.9829173</v>
      </c>
      <c r="R7" s="21">
        <v>6447179726.5220957</v>
      </c>
      <c r="S7" s="21">
        <v>8006925420.2007284</v>
      </c>
      <c r="T7" s="21">
        <v>10640488114.047831</v>
      </c>
      <c r="U7" s="21">
        <v>11084532389.131975</v>
      </c>
      <c r="V7" s="21">
        <v>27708663105.922691</v>
      </c>
      <c r="W7" s="21">
        <v>18133467023.20623</v>
      </c>
      <c r="X7" s="21">
        <v>45454984444.216881</v>
      </c>
      <c r="Y7" s="21">
        <v>153631120012.13599</v>
      </c>
      <c r="Z7" s="21">
        <v>6752414851.3202629</v>
      </c>
      <c r="AA7" s="21">
        <v>16849838881.157951</v>
      </c>
      <c r="AB7" s="21">
        <v>7371285541.81569</v>
      </c>
      <c r="AC7" s="21">
        <v>112595543420.88313</v>
      </c>
      <c r="AD7" s="21">
        <v>24677438645.35907</v>
      </c>
      <c r="AE7" s="21">
        <v>2404902668.7615557</v>
      </c>
      <c r="AF7" s="21">
        <v>3485281859.2963047</v>
      </c>
      <c r="AG7" s="21">
        <v>4917013777.8124104</v>
      </c>
      <c r="AH7" s="21">
        <v>10498721062.658821</v>
      </c>
      <c r="AI7" s="21">
        <v>1431491347.250459</v>
      </c>
      <c r="AJ7" s="21">
        <v>16544460.894388998</v>
      </c>
      <c r="AK7" s="21">
        <v>2673694865.728312</v>
      </c>
      <c r="AL7" s="21">
        <v>72795627.935311586</v>
      </c>
      <c r="AM7" s="21">
        <v>2458593993.4622335</v>
      </c>
      <c r="AN7" s="21">
        <v>768354659.23892641</v>
      </c>
      <c r="AO7" s="21">
        <v>2437367334.8777351</v>
      </c>
      <c r="AP7" s="21">
        <v>103957476519.59401</v>
      </c>
      <c r="AQ7" s="21">
        <v>1821422211848.5637</v>
      </c>
      <c r="AR7" s="21">
        <v>64911898688.543144</v>
      </c>
      <c r="AS7" s="21">
        <v>7824431038.477354</v>
      </c>
      <c r="AT7" s="21">
        <v>6778008823.5427837</v>
      </c>
      <c r="AU7" s="21">
        <v>2595264758.7847691</v>
      </c>
      <c r="AV7" s="21">
        <v>0</v>
      </c>
      <c r="AW7" s="21">
        <v>1114340997881.1919</v>
      </c>
      <c r="AX7" s="21">
        <v>13712689406.146534</v>
      </c>
      <c r="AY7" s="10"/>
    </row>
    <row r="8" spans="1:51" ht="26.25" customHeight="1" x14ac:dyDescent="0.2">
      <c r="A8" s="15" t="s">
        <v>9</v>
      </c>
      <c r="B8" s="21">
        <f t="shared" si="2"/>
        <v>1331000000</v>
      </c>
      <c r="C8" s="21">
        <v>100000000</v>
      </c>
      <c r="D8" s="21">
        <v>0</v>
      </c>
      <c r="E8" s="21">
        <v>0</v>
      </c>
      <c r="F8" s="21">
        <v>0</v>
      </c>
      <c r="G8" s="21">
        <v>0</v>
      </c>
      <c r="H8" s="21">
        <v>0</v>
      </c>
      <c r="I8" s="21">
        <v>0</v>
      </c>
      <c r="J8" s="21">
        <v>2000000</v>
      </c>
      <c r="K8" s="21">
        <v>0</v>
      </c>
      <c r="L8" s="21">
        <v>0</v>
      </c>
      <c r="M8" s="21">
        <v>200000</v>
      </c>
      <c r="N8" s="21">
        <v>8000000</v>
      </c>
      <c r="O8" s="21">
        <v>2000000</v>
      </c>
      <c r="P8" s="21">
        <v>0</v>
      </c>
      <c r="Q8" s="21">
        <v>10000000</v>
      </c>
      <c r="R8" s="21">
        <v>1800000</v>
      </c>
      <c r="S8" s="21">
        <v>2000000</v>
      </c>
      <c r="T8" s="21">
        <v>24000000</v>
      </c>
      <c r="U8" s="21">
        <v>0</v>
      </c>
      <c r="V8" s="21">
        <v>108000000</v>
      </c>
      <c r="W8" s="21">
        <v>12000000</v>
      </c>
      <c r="X8" s="21">
        <v>0</v>
      </c>
      <c r="Y8" s="21">
        <v>0</v>
      </c>
      <c r="Z8" s="21">
        <v>0</v>
      </c>
      <c r="AA8" s="21">
        <v>0</v>
      </c>
      <c r="AB8" s="21">
        <v>10000000</v>
      </c>
      <c r="AC8" s="21">
        <v>0</v>
      </c>
      <c r="AD8" s="21">
        <v>0</v>
      </c>
      <c r="AE8" s="21">
        <v>0</v>
      </c>
      <c r="AF8" s="21">
        <v>0</v>
      </c>
      <c r="AG8" s="21">
        <v>0</v>
      </c>
      <c r="AH8" s="21">
        <v>0</v>
      </c>
      <c r="AI8" s="21">
        <v>0</v>
      </c>
      <c r="AJ8" s="21">
        <v>0</v>
      </c>
      <c r="AK8" s="21">
        <v>0</v>
      </c>
      <c r="AL8" s="21">
        <v>0</v>
      </c>
      <c r="AM8" s="21">
        <v>1000000</v>
      </c>
      <c r="AN8" s="21">
        <v>0</v>
      </c>
      <c r="AO8" s="21">
        <v>0</v>
      </c>
      <c r="AP8" s="21">
        <v>0</v>
      </c>
      <c r="AQ8" s="21">
        <v>0</v>
      </c>
      <c r="AR8" s="21">
        <v>800000000</v>
      </c>
      <c r="AS8" s="21">
        <v>0</v>
      </c>
      <c r="AT8" s="21">
        <v>0</v>
      </c>
      <c r="AU8" s="21">
        <v>0</v>
      </c>
      <c r="AV8" s="21">
        <v>0</v>
      </c>
      <c r="AW8" s="21">
        <v>250000000</v>
      </c>
      <c r="AX8" s="21">
        <v>0</v>
      </c>
      <c r="AY8" s="10"/>
    </row>
    <row r="9" spans="1:51" ht="26.25" customHeight="1" x14ac:dyDescent="0.2">
      <c r="A9" s="15" t="s">
        <v>8</v>
      </c>
      <c r="B9" s="21">
        <f t="shared" si="2"/>
        <v>541436227414.21698</v>
      </c>
      <c r="C9" s="21">
        <v>5500914730.1070251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6459008253.838995</v>
      </c>
      <c r="K9" s="21">
        <v>90350744.532340616</v>
      </c>
      <c r="L9" s="21">
        <v>0</v>
      </c>
      <c r="M9" s="21">
        <v>8944207790.3676128</v>
      </c>
      <c r="N9" s="21">
        <v>3851156435.8073521</v>
      </c>
      <c r="O9" s="21">
        <v>11357663424.848766</v>
      </c>
      <c r="P9" s="21">
        <v>3511610507.212657</v>
      </c>
      <c r="Q9" s="21">
        <v>209030297.81293625</v>
      </c>
      <c r="R9" s="21">
        <v>1009323568.520242</v>
      </c>
      <c r="S9" s="21">
        <v>1853609951.1400652</v>
      </c>
      <c r="T9" s="21">
        <v>1395360000</v>
      </c>
      <c r="U9" s="21">
        <v>920000000</v>
      </c>
      <c r="V9" s="21">
        <v>7954045865.0535126</v>
      </c>
      <c r="W9" s="21">
        <v>0</v>
      </c>
      <c r="X9" s="21">
        <v>800000000</v>
      </c>
      <c r="Y9" s="21">
        <v>26975448774</v>
      </c>
      <c r="Z9" s="21">
        <v>54186990000</v>
      </c>
      <c r="AA9" s="21">
        <v>0</v>
      </c>
      <c r="AB9" s="21">
        <v>600000000</v>
      </c>
      <c r="AC9" s="21">
        <v>10872180000</v>
      </c>
      <c r="AD9" s="21">
        <v>3603125363.4534664</v>
      </c>
      <c r="AE9" s="21">
        <v>50000000</v>
      </c>
      <c r="AF9" s="21">
        <v>1682186912.1000001</v>
      </c>
      <c r="AG9" s="21">
        <v>50000000</v>
      </c>
      <c r="AH9" s="21">
        <v>8512465530</v>
      </c>
      <c r="AI9" s="21">
        <v>4628795338.1293621</v>
      </c>
      <c r="AJ9" s="21">
        <v>0</v>
      </c>
      <c r="AK9" s="21">
        <v>0</v>
      </c>
      <c r="AL9" s="21">
        <v>0</v>
      </c>
      <c r="AM9" s="21">
        <v>214085549.37</v>
      </c>
      <c r="AN9" s="21">
        <v>305836499.10000002</v>
      </c>
      <c r="AO9" s="21">
        <v>10573840.199999999</v>
      </c>
      <c r="AP9" s="21">
        <v>16121100000</v>
      </c>
      <c r="AQ9" s="21">
        <v>260054100000</v>
      </c>
      <c r="AR9" s="21">
        <v>90350744.532340616</v>
      </c>
      <c r="AS9" s="21">
        <v>0</v>
      </c>
      <c r="AT9" s="21">
        <v>0</v>
      </c>
      <c r="AU9" s="21">
        <v>102000000</v>
      </c>
      <c r="AV9" s="21">
        <v>0</v>
      </c>
      <c r="AW9" s="21">
        <v>99520707294.090271</v>
      </c>
      <c r="AX9" s="21">
        <v>0</v>
      </c>
      <c r="AY9" s="10"/>
    </row>
    <row r="10" spans="1:51" ht="26.25" customHeight="1" x14ac:dyDescent="0.2">
      <c r="A10" s="15" t="s">
        <v>2</v>
      </c>
      <c r="B10" s="21">
        <f t="shared" si="2"/>
        <v>680850000</v>
      </c>
      <c r="C10" s="21">
        <v>15000000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7500000</v>
      </c>
      <c r="K10" s="21">
        <v>0</v>
      </c>
      <c r="L10" s="21">
        <v>0</v>
      </c>
      <c r="M10" s="21">
        <v>900000</v>
      </c>
      <c r="N10" s="21">
        <v>7200000</v>
      </c>
      <c r="O10" s="21">
        <v>4500000</v>
      </c>
      <c r="P10" s="21">
        <v>0</v>
      </c>
      <c r="Q10" s="21">
        <v>3750000</v>
      </c>
      <c r="R10" s="21">
        <v>3750000</v>
      </c>
      <c r="S10" s="21">
        <v>5250000</v>
      </c>
      <c r="T10" s="21">
        <v>7500000</v>
      </c>
      <c r="U10" s="21">
        <v>0</v>
      </c>
      <c r="V10" s="21">
        <v>36000000</v>
      </c>
      <c r="W10" s="21">
        <v>0</v>
      </c>
      <c r="X10" s="21">
        <v>0</v>
      </c>
      <c r="Y10" s="21">
        <v>0</v>
      </c>
      <c r="Z10" s="21">
        <v>0</v>
      </c>
      <c r="AA10" s="21">
        <v>0</v>
      </c>
      <c r="AB10" s="21">
        <v>0</v>
      </c>
      <c r="AC10" s="21">
        <v>0</v>
      </c>
      <c r="AD10" s="21">
        <v>1500000</v>
      </c>
      <c r="AE10" s="21">
        <v>3000000</v>
      </c>
      <c r="AF10" s="21">
        <v>180000000</v>
      </c>
      <c r="AG10" s="21">
        <v>0</v>
      </c>
      <c r="AH10" s="21">
        <v>45000000</v>
      </c>
      <c r="AI10" s="21">
        <v>0</v>
      </c>
      <c r="AJ10" s="21">
        <v>0</v>
      </c>
      <c r="AK10" s="21">
        <v>0</v>
      </c>
      <c r="AL10" s="21">
        <v>0</v>
      </c>
      <c r="AM10" s="21">
        <v>0</v>
      </c>
      <c r="AN10" s="21">
        <v>0</v>
      </c>
      <c r="AO10" s="21">
        <v>0</v>
      </c>
      <c r="AP10" s="21">
        <v>0</v>
      </c>
      <c r="AQ10" s="21">
        <v>0</v>
      </c>
      <c r="AR10" s="21">
        <v>0</v>
      </c>
      <c r="AS10" s="21">
        <v>0</v>
      </c>
      <c r="AT10" s="21">
        <v>0</v>
      </c>
      <c r="AU10" s="21">
        <v>0</v>
      </c>
      <c r="AV10" s="21">
        <v>0</v>
      </c>
      <c r="AW10" s="21">
        <v>360000000</v>
      </c>
      <c r="AX10" s="21">
        <v>0</v>
      </c>
      <c r="AY10" s="10"/>
    </row>
    <row r="11" spans="1:51" ht="26.25" customHeight="1" x14ac:dyDescent="0.2">
      <c r="A11" s="15" t="s">
        <v>3</v>
      </c>
      <c r="B11" s="21">
        <f t="shared" si="2"/>
        <v>1643719158537.2178</v>
      </c>
      <c r="C11" s="21">
        <v>3107587412.5874128</v>
      </c>
      <c r="D11" s="21">
        <v>1099226398.6013987</v>
      </c>
      <c r="E11" s="21">
        <v>68877892149.000885</v>
      </c>
      <c r="F11" s="21">
        <v>0</v>
      </c>
      <c r="G11" s="21">
        <v>16529720.279720282</v>
      </c>
      <c r="H11" s="21">
        <v>0</v>
      </c>
      <c r="I11" s="21">
        <v>0</v>
      </c>
      <c r="J11" s="21">
        <v>5731681949.3006992</v>
      </c>
      <c r="K11" s="21">
        <v>4967180.9440559447</v>
      </c>
      <c r="L11" s="21">
        <v>67771853.146853164</v>
      </c>
      <c r="M11" s="21">
        <v>4793320716.7832174</v>
      </c>
      <c r="N11" s="21">
        <v>4937724825.1748247</v>
      </c>
      <c r="O11" s="21">
        <v>6482376966.7832174</v>
      </c>
      <c r="P11" s="21">
        <v>56988260139.860146</v>
      </c>
      <c r="Q11" s="21">
        <v>507417220.27972031</v>
      </c>
      <c r="R11" s="21">
        <v>2835244798.9510489</v>
      </c>
      <c r="S11" s="21">
        <v>2142934921.3286719</v>
      </c>
      <c r="T11" s="21">
        <v>226222657.34265736</v>
      </c>
      <c r="U11" s="21">
        <v>16650515402.447556</v>
      </c>
      <c r="V11" s="21">
        <v>2398131818.181818</v>
      </c>
      <c r="W11" s="21">
        <v>11008793706.293709</v>
      </c>
      <c r="X11" s="21">
        <v>1652972027.972028</v>
      </c>
      <c r="Y11" s="21">
        <v>37813902089.160835</v>
      </c>
      <c r="Z11" s="21">
        <v>157789071608.3916</v>
      </c>
      <c r="AA11" s="21">
        <v>566969405.59440565</v>
      </c>
      <c r="AB11" s="21">
        <v>1557595541.9580421</v>
      </c>
      <c r="AC11" s="21">
        <v>13457489160.839161</v>
      </c>
      <c r="AD11" s="21">
        <v>8373067983.5664339</v>
      </c>
      <c r="AE11" s="21">
        <v>2325284486.0139861</v>
      </c>
      <c r="AF11" s="21">
        <v>6398759880</v>
      </c>
      <c r="AG11" s="21">
        <v>1429820804.1958044</v>
      </c>
      <c r="AH11" s="21">
        <v>10766135693.006992</v>
      </c>
      <c r="AI11" s="21">
        <v>534823274.82517481</v>
      </c>
      <c r="AJ11" s="21">
        <v>0</v>
      </c>
      <c r="AK11" s="21">
        <v>428119755.24475533</v>
      </c>
      <c r="AL11" s="21">
        <v>0</v>
      </c>
      <c r="AM11" s="21">
        <v>678379720.27972054</v>
      </c>
      <c r="AN11" s="21">
        <v>37026573.426573433</v>
      </c>
      <c r="AO11" s="21">
        <v>349105992.65734273</v>
      </c>
      <c r="AP11" s="21">
        <v>296737931468.53149</v>
      </c>
      <c r="AQ11" s="21">
        <v>708612000000</v>
      </c>
      <c r="AR11" s="21">
        <v>5487867132.8671331</v>
      </c>
      <c r="AS11" s="21">
        <v>161330069.93006995</v>
      </c>
      <c r="AT11" s="21">
        <v>0</v>
      </c>
      <c r="AU11" s="21">
        <v>9091346.1538461559</v>
      </c>
      <c r="AV11" s="21">
        <v>0</v>
      </c>
      <c r="AW11" s="21">
        <v>195118733741.25873</v>
      </c>
      <c r="AX11" s="21">
        <v>5557080944.0559444</v>
      </c>
      <c r="AY11" s="10"/>
    </row>
    <row r="12" spans="1:51" ht="26.25" customHeight="1" x14ac:dyDescent="0.2">
      <c r="A12" s="15" t="s">
        <v>4</v>
      </c>
      <c r="B12" s="21">
        <f t="shared" si="2"/>
        <v>1458864573724.074</v>
      </c>
      <c r="C12" s="21">
        <v>298018518.51851851</v>
      </c>
      <c r="D12" s="21">
        <v>0</v>
      </c>
      <c r="E12" s="21">
        <v>125037590740.74072</v>
      </c>
      <c r="F12" s="21">
        <v>0</v>
      </c>
      <c r="G12" s="21">
        <v>3137037.0370370368</v>
      </c>
      <c r="H12" s="21">
        <v>0</v>
      </c>
      <c r="I12" s="21">
        <v>0</v>
      </c>
      <c r="J12" s="21">
        <v>8006457901.8518496</v>
      </c>
      <c r="K12" s="21">
        <v>65324090.740740724</v>
      </c>
      <c r="L12" s="21">
        <v>50192592.59259259</v>
      </c>
      <c r="M12" s="21">
        <v>4108184014.8148141</v>
      </c>
      <c r="N12" s="21">
        <v>7463468018.5185184</v>
      </c>
      <c r="O12" s="21">
        <v>4193601296.2962961</v>
      </c>
      <c r="P12" s="21">
        <v>11879021814.814816</v>
      </c>
      <c r="Q12" s="21">
        <v>404382814.81481481</v>
      </c>
      <c r="R12" s="21">
        <v>1388478931.4814816</v>
      </c>
      <c r="S12" s="21">
        <v>1196901566.6666667</v>
      </c>
      <c r="T12" s="21">
        <v>708450518.51851857</v>
      </c>
      <c r="U12" s="21">
        <v>8692744659.2592583</v>
      </c>
      <c r="V12" s="21">
        <v>116567904444.44444</v>
      </c>
      <c r="W12" s="21">
        <v>6406628005.5555544</v>
      </c>
      <c r="X12" s="21">
        <v>47055555.555555552</v>
      </c>
      <c r="Y12" s="21">
        <v>19544351688.888889</v>
      </c>
      <c r="Z12" s="21">
        <v>9383647675.9259262</v>
      </c>
      <c r="AA12" s="21">
        <v>1888496296.2962961</v>
      </c>
      <c r="AB12" s="21">
        <v>288596468.51851851</v>
      </c>
      <c r="AC12" s="21">
        <v>7394472962.9629631</v>
      </c>
      <c r="AD12" s="21">
        <v>5588888399.999999</v>
      </c>
      <c r="AE12" s="21">
        <v>83602037.037037045</v>
      </c>
      <c r="AF12" s="21">
        <v>1051884594.4444443</v>
      </c>
      <c r="AG12" s="21">
        <v>4867202368.5185175</v>
      </c>
      <c r="AH12" s="21">
        <v>165455925.92592591</v>
      </c>
      <c r="AI12" s="21">
        <v>72622407.407407388</v>
      </c>
      <c r="AJ12" s="21">
        <v>101953703.7037037</v>
      </c>
      <c r="AK12" s="21">
        <v>270569444.44444448</v>
      </c>
      <c r="AL12" s="21">
        <v>15685185.185185185</v>
      </c>
      <c r="AM12" s="21">
        <v>424970051.85185188</v>
      </c>
      <c r="AN12" s="21">
        <v>7200000</v>
      </c>
      <c r="AO12" s="21">
        <v>142397953.7037037</v>
      </c>
      <c r="AP12" s="21">
        <v>94167584807.40741</v>
      </c>
      <c r="AQ12" s="21">
        <v>417238363529.62964</v>
      </c>
      <c r="AR12" s="21">
        <v>2304153703.7037039</v>
      </c>
      <c r="AS12" s="21">
        <v>2175335983.3333335</v>
      </c>
      <c r="AT12" s="21">
        <v>54113888.888888888</v>
      </c>
      <c r="AU12" s="21">
        <v>61485925.925925918</v>
      </c>
      <c r="AV12" s="21">
        <v>0</v>
      </c>
      <c r="AW12" s="21">
        <v>580112449227.77771</v>
      </c>
      <c r="AX12" s="21">
        <v>14941546970.370369</v>
      </c>
      <c r="AY12" s="10"/>
    </row>
    <row r="13" spans="1:51" ht="26.25" customHeight="1" x14ac:dyDescent="0.2">
      <c r="A13" s="15" t="s">
        <v>10</v>
      </c>
      <c r="B13" s="21">
        <f t="shared" si="2"/>
        <v>6899785151969.3809</v>
      </c>
      <c r="C13" s="21">
        <v>960584233019.20117</v>
      </c>
      <c r="D13" s="21">
        <v>124002970393.59222</v>
      </c>
      <c r="E13" s="21">
        <v>1399221182695.6401</v>
      </c>
      <c r="F13" s="21">
        <v>3556157025.1454439</v>
      </c>
      <c r="G13" s="21">
        <v>94877369137.962738</v>
      </c>
      <c r="H13" s="21">
        <v>900292917.75834036</v>
      </c>
      <c r="I13" s="21">
        <v>562683073.59896278</v>
      </c>
      <c r="J13" s="21">
        <v>40336502909.697571</v>
      </c>
      <c r="K13" s="21">
        <v>1524060990.9688103</v>
      </c>
      <c r="L13" s="21">
        <v>2780484604.2781043</v>
      </c>
      <c r="M13" s="21">
        <v>58816475538.883858</v>
      </c>
      <c r="N13" s="21">
        <v>34024443081.043915</v>
      </c>
      <c r="O13" s="21">
        <v>62980590120.74752</v>
      </c>
      <c r="P13" s="21">
        <v>11724838374.739891</v>
      </c>
      <c r="Q13" s="21">
        <v>2985798268.4722285</v>
      </c>
      <c r="R13" s="21">
        <v>18527424286.893467</v>
      </c>
      <c r="S13" s="21">
        <v>19217448418.690708</v>
      </c>
      <c r="T13" s="21">
        <v>9451765977.0575562</v>
      </c>
      <c r="U13" s="21">
        <v>18405107682.808102</v>
      </c>
      <c r="V13" s="21">
        <v>79061713564.666504</v>
      </c>
      <c r="W13" s="21">
        <v>3837498561.9449244</v>
      </c>
      <c r="X13" s="21">
        <v>5755563575.0937328</v>
      </c>
      <c r="Y13" s="21">
        <v>283563131130.68488</v>
      </c>
      <c r="Z13" s="21">
        <v>100105795381.35429</v>
      </c>
      <c r="AA13" s="21">
        <v>2751188936.0308852</v>
      </c>
      <c r="AB13" s="21">
        <v>6219908599.8551016</v>
      </c>
      <c r="AC13" s="21">
        <v>63038350528.929192</v>
      </c>
      <c r="AD13" s="21">
        <v>12167331417.439293</v>
      </c>
      <c r="AE13" s="21">
        <v>5576287872.3001318</v>
      </c>
      <c r="AF13" s="21">
        <v>751744586.32821453</v>
      </c>
      <c r="AG13" s="21">
        <v>1192325432.956202</v>
      </c>
      <c r="AH13" s="21">
        <v>22901548608.555931</v>
      </c>
      <c r="AI13" s="21">
        <v>4950184026.4380341</v>
      </c>
      <c r="AJ13" s="21">
        <v>91604804.381911129</v>
      </c>
      <c r="AK13" s="21">
        <v>12608965518.861168</v>
      </c>
      <c r="AL13" s="21">
        <v>349988871.77855492</v>
      </c>
      <c r="AM13" s="21">
        <v>762605422.31136048</v>
      </c>
      <c r="AN13" s="21">
        <v>13117269101.960569</v>
      </c>
      <c r="AO13" s="21">
        <v>4910650735.0780983</v>
      </c>
      <c r="AP13" s="21">
        <v>93661697599.135727</v>
      </c>
      <c r="AQ13" s="21">
        <v>931150094525.76929</v>
      </c>
      <c r="AR13" s="21">
        <v>183614927470.02444</v>
      </c>
      <c r="AS13" s="21">
        <v>6814516665.2453508</v>
      </c>
      <c r="AT13" s="21">
        <v>104944894.69079535</v>
      </c>
      <c r="AU13" s="21">
        <v>551429412.12698352</v>
      </c>
      <c r="AV13" s="21">
        <v>162052725.19650128</v>
      </c>
      <c r="AW13" s="21">
        <v>2017310091219.4382</v>
      </c>
      <c r="AX13" s="21">
        <v>178221912263.62314</v>
      </c>
      <c r="AY13" s="10"/>
    </row>
    <row r="14" spans="1:51" ht="26.25" customHeight="1" x14ac:dyDescent="0.2">
      <c r="AY14" s="10"/>
    </row>
    <row r="15" spans="1:51" ht="26.25" customHeight="1" x14ac:dyDescent="0.2">
      <c r="AY15" s="10"/>
    </row>
    <row r="16" spans="1:51" ht="26.25" customHeight="1" x14ac:dyDescent="0.2">
      <c r="AY16" s="10"/>
    </row>
  </sheetData>
  <mergeCells count="1">
    <mergeCell ref="A1:B1"/>
  </mergeCells>
  <hyperlinks>
    <hyperlink ref="A1" location="'فهرست جداول'!A1" display="'فهرست جداول'!A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کمکی حمل‌ونقل آبی</vt:lpstr>
      <vt:lpstr>فهرست جداول</vt:lpstr>
      <vt:lpstr>خلاصه نتایج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m_fatahi</dc:creator>
  <cp:lastModifiedBy>هاله اسکندری</cp:lastModifiedBy>
  <dcterms:created xsi:type="dcterms:W3CDTF">2020-12-19T04:03:53Z</dcterms:created>
  <dcterms:modified xsi:type="dcterms:W3CDTF">2022-02-14T08:00:09Z</dcterms:modified>
</cp:coreProperties>
</file>