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rs.Dorrrimanesh\dargah\Taxi_Telefoni\"/>
    </mc:Choice>
  </mc:AlternateContent>
  <bookViews>
    <workbookView xWindow="0" yWindow="0" windowWidth="15360" windowHeight="7455" tabRatio="878" activeTab="13"/>
  </bookViews>
  <sheets>
    <sheet name="تاکسی تلفنی" sheetId="87" r:id="rId1"/>
    <sheet name="فهرست جداول" sheetId="74" r:id="rId2"/>
    <sheet name="خلاصه نتایج" sheetId="86" r:id="rId3"/>
    <sheet name="T01" sheetId="31" r:id="rId4"/>
    <sheet name="T02" sheetId="8" r:id="rId5"/>
    <sheet name="T03" sheetId="17" r:id="rId6"/>
    <sheet name="T04" sheetId="24" r:id="rId7"/>
    <sheet name="T05" sheetId="25" r:id="rId8"/>
    <sheet name="T06" sheetId="26" r:id="rId9"/>
    <sheet name="T07" sheetId="29" r:id="rId10"/>
    <sheet name="T08" sheetId="30" r:id="rId11"/>
    <sheet name="T09" sheetId="27" r:id="rId12"/>
    <sheet name="T10" sheetId="28" r:id="rId13"/>
    <sheet name="T11" sheetId="85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4" l="1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5" i="85" l="1"/>
  <c r="B34" i="85"/>
  <c r="B33" i="85"/>
  <c r="B32" i="85"/>
  <c r="B31" i="85"/>
  <c r="B30" i="85"/>
  <c r="B29" i="85"/>
  <c r="B28" i="85"/>
  <c r="B27" i="85"/>
  <c r="B26" i="85"/>
  <c r="B25" i="85"/>
  <c r="B24" i="85"/>
  <c r="B23" i="85"/>
  <c r="B22" i="85"/>
  <c r="B21" i="85"/>
  <c r="B20" i="85"/>
  <c r="B19" i="85"/>
  <c r="B18" i="85"/>
  <c r="B17" i="85"/>
  <c r="B16" i="85"/>
  <c r="B15" i="85"/>
  <c r="B14" i="85"/>
  <c r="B13" i="85"/>
  <c r="B12" i="85"/>
  <c r="B11" i="85"/>
  <c r="B10" i="85"/>
  <c r="B9" i="85"/>
  <c r="B8" i="85"/>
  <c r="B4" i="85" s="1"/>
  <c r="B7" i="85"/>
  <c r="B6" i="85"/>
  <c r="B5" i="85"/>
  <c r="L4" i="85"/>
  <c r="K4" i="85"/>
  <c r="J4" i="85"/>
  <c r="I4" i="85"/>
  <c r="H4" i="85"/>
  <c r="G4" i="85"/>
  <c r="F4" i="85"/>
  <c r="E4" i="85"/>
  <c r="D4" i="85"/>
  <c r="C4" i="85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H4" i="28"/>
  <c r="G4" i="28"/>
  <c r="F4" i="28"/>
  <c r="E4" i="28"/>
  <c r="D4" i="28"/>
  <c r="C4" i="28"/>
  <c r="B14" i="27"/>
  <c r="B13" i="27"/>
  <c r="B12" i="27"/>
  <c r="B11" i="27"/>
  <c r="B10" i="27"/>
  <c r="B9" i="27"/>
  <c r="B8" i="27"/>
  <c r="B7" i="27"/>
  <c r="B6" i="27"/>
  <c r="B5" i="27"/>
  <c r="H4" i="27"/>
  <c r="G4" i="27"/>
  <c r="F4" i="27"/>
  <c r="E4" i="27"/>
  <c r="D4" i="27"/>
  <c r="C4" i="27"/>
  <c r="B35" i="30"/>
  <c r="B33" i="30"/>
  <c r="B28" i="30"/>
  <c r="B24" i="30"/>
  <c r="B16" i="30"/>
  <c r="N4" i="30"/>
  <c r="M4" i="30"/>
  <c r="L4" i="30"/>
  <c r="K4" i="30"/>
  <c r="J4" i="30"/>
  <c r="I4" i="30"/>
  <c r="H4" i="30"/>
  <c r="G4" i="30"/>
  <c r="F4" i="30"/>
  <c r="E4" i="30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4" i="29" s="1"/>
  <c r="B7" i="29"/>
  <c r="B6" i="29"/>
  <c r="B5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4" i="26" s="1"/>
  <c r="B7" i="26"/>
  <c r="B6" i="26"/>
  <c r="B5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AS4" i="25"/>
  <c r="AR4" i="25"/>
  <c r="AQ4" i="25"/>
  <c r="AP4" i="25"/>
  <c r="AO4" i="25"/>
  <c r="AN4" i="25"/>
  <c r="AM4" i="25"/>
  <c r="AL4" i="25"/>
  <c r="AK4" i="25"/>
  <c r="AJ4" i="25"/>
  <c r="AI4" i="25"/>
  <c r="AH4" i="25"/>
  <c r="AG4" i="25"/>
  <c r="AF4" i="25"/>
  <c r="AE4" i="25"/>
  <c r="AD4" i="25"/>
  <c r="AC4" i="25"/>
  <c r="AB4" i="25"/>
  <c r="AA4" i="25"/>
  <c r="Z4" i="25"/>
  <c r="Y4" i="25"/>
  <c r="X4" i="25"/>
  <c r="W4" i="25"/>
  <c r="V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B6" i="24"/>
  <c r="B5" i="24" s="1"/>
  <c r="D5" i="24"/>
  <c r="C5" i="24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4" i="17" s="1"/>
  <c r="B7" i="17"/>
  <c r="B6" i="17"/>
  <c r="B5" i="17"/>
  <c r="D4" i="17"/>
  <c r="C4" i="17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4" i="8" s="1"/>
  <c r="B5" i="8"/>
  <c r="E4" i="8"/>
  <c r="D4" i="8"/>
  <c r="C4" i="8"/>
  <c r="G10" i="31"/>
  <c r="G5" i="31"/>
  <c r="F5" i="31"/>
  <c r="E5" i="31"/>
  <c r="D5" i="31"/>
  <c r="C5" i="31"/>
  <c r="B5" i="31"/>
  <c r="B4" i="27" l="1"/>
  <c r="B4" i="28"/>
  <c r="B4" i="25"/>
  <c r="B12" i="30"/>
  <c r="B5" i="30"/>
  <c r="B7" i="30"/>
  <c r="B9" i="30"/>
  <c r="B32" i="30"/>
  <c r="B6" i="30"/>
  <c r="B11" i="30"/>
  <c r="B20" i="30"/>
  <c r="B22" i="30"/>
  <c r="B8" i="30"/>
  <c r="B17" i="30"/>
  <c r="B19" i="30"/>
  <c r="B21" i="30"/>
  <c r="B23" i="30"/>
  <c r="B25" i="30"/>
  <c r="B27" i="30"/>
  <c r="B26" i="30"/>
  <c r="D4" i="30"/>
  <c r="B14" i="30"/>
  <c r="B30" i="30"/>
  <c r="B10" i="30"/>
  <c r="B13" i="30"/>
  <c r="B15" i="30"/>
  <c r="B18" i="30"/>
  <c r="B29" i="30"/>
  <c r="B31" i="30"/>
  <c r="B34" i="30"/>
  <c r="C4" i="30"/>
  <c r="B4" i="30" l="1"/>
</calcChain>
</file>

<file path=xl/sharedStrings.xml><?xml version="1.0" encoding="utf-8"?>
<sst xmlns="http://schemas.openxmlformats.org/spreadsheetml/2006/main" count="540" uniqueCount="161">
  <si>
    <t>جمع</t>
  </si>
  <si>
    <t>زن</t>
  </si>
  <si>
    <t>گاز طبیعی</t>
  </si>
  <si>
    <t>برق</t>
  </si>
  <si>
    <t>آب</t>
  </si>
  <si>
    <t>جبران خدمات</t>
  </si>
  <si>
    <t>کل</t>
  </si>
  <si>
    <t>جدول 1</t>
  </si>
  <si>
    <t>جدول 2</t>
  </si>
  <si>
    <t>جدول 3</t>
  </si>
  <si>
    <t>جدول 5</t>
  </si>
  <si>
    <t>جدول 6</t>
  </si>
  <si>
    <t>جدول 8</t>
  </si>
  <si>
    <t>جدول 9</t>
  </si>
  <si>
    <t>جدول 4</t>
  </si>
  <si>
    <t>جدول 7</t>
  </si>
  <si>
    <t xml:space="preserve">جدول 10 </t>
  </si>
  <si>
    <t>استان</t>
  </si>
  <si>
    <t>بازگشت به فهرست</t>
  </si>
  <si>
    <t>کل کشور</t>
  </si>
  <si>
    <t>آذربايجان شرقي</t>
  </si>
  <si>
    <t>آذربايجان غربي</t>
  </si>
  <si>
    <t>اردبيل</t>
  </si>
  <si>
    <t>اصفهان</t>
  </si>
  <si>
    <t>البرز</t>
  </si>
  <si>
    <t>ايلام</t>
  </si>
  <si>
    <t>بوشهر</t>
  </si>
  <si>
    <t>تهران</t>
  </si>
  <si>
    <t>خراسان جنوبي</t>
  </si>
  <si>
    <t>خراسان رضوئ</t>
  </si>
  <si>
    <t>خراسان شمالي</t>
  </si>
  <si>
    <t>خوزستان</t>
  </si>
  <si>
    <t>زنجان</t>
  </si>
  <si>
    <t>سمنان</t>
  </si>
  <si>
    <t>سيستان وبلوچستان</t>
  </si>
  <si>
    <t>فارس</t>
  </si>
  <si>
    <t>قزوين</t>
  </si>
  <si>
    <t>قم</t>
  </si>
  <si>
    <t>كردستان</t>
  </si>
  <si>
    <t>كرمان</t>
  </si>
  <si>
    <t>کرمانشاه</t>
  </si>
  <si>
    <t>كهگيلويه وبويراحمد</t>
  </si>
  <si>
    <t>گلستان</t>
  </si>
  <si>
    <t>گيلان</t>
  </si>
  <si>
    <t>لرستان</t>
  </si>
  <si>
    <t>مازندران</t>
  </si>
  <si>
    <t>مرکزي</t>
  </si>
  <si>
    <t>هرمزگان</t>
  </si>
  <si>
    <t>همدان</t>
  </si>
  <si>
    <t>يزد</t>
  </si>
  <si>
    <t>دارای فعاليت فرعي</t>
  </si>
  <si>
    <t>فاقد فعاليت فرعي</t>
  </si>
  <si>
    <t xml:space="preserve">سایر فعالیت‌ها </t>
  </si>
  <si>
    <t>چهارمحال وبختياري</t>
  </si>
  <si>
    <t xml:space="preserve">مرد </t>
  </si>
  <si>
    <t>متوسط دستمزد ماهیانه‌ی یک  کارکن مزد و حقوق بگير</t>
  </si>
  <si>
    <t xml:space="preserve">حقوق و مزایا  </t>
  </si>
  <si>
    <t>سایر پرداختی‌ها
(نقدی و غیر نقدی)</t>
  </si>
  <si>
    <t xml:space="preserve">حق العمل و کمسیون و کارمزد </t>
  </si>
  <si>
    <t>نوشت افزار، كاغذ و فرم‌هاي چاپي</t>
  </si>
  <si>
    <t>روزنامه ،نشريات و مطبوعات</t>
  </si>
  <si>
    <t>لوازم بسته‌بندي</t>
  </si>
  <si>
    <t>سایر سوخت‌ها (گازوییل، نفت، بنزین و...)</t>
  </si>
  <si>
    <t>هزینه‌های پستی</t>
  </si>
  <si>
    <t xml:space="preserve"> مخابراتی (تلفن، فاکس و...)</t>
  </si>
  <si>
    <t>پرداختي بابت ارتباطات اينترنتي  (Dialup، ADSL، Wireless، Wimax و ...)</t>
  </si>
  <si>
    <t>هزینه‌های حمل و نقل</t>
  </si>
  <si>
    <t>بيمه‌هاي تجاري (وسیله‌ نقلیه، آتش سوزي و…)</t>
  </si>
  <si>
    <t xml:space="preserve">اجاره سالانه </t>
  </si>
  <si>
    <t>كرايه‌ي‏ وسايل نقليه</t>
  </si>
  <si>
    <t>كرايه‌ي‏ ماشين‌آلات و تجهيزات</t>
  </si>
  <si>
    <t>تعميرات جزیي ساختمان (خريد مواد و مصالح ساختماني و دستمزد)</t>
  </si>
  <si>
    <t>تعميرات جزیي وسايل نقليه (خريد لوازم يدكي و قطعات و دستمزد)</t>
  </si>
  <si>
    <t> تعميرات جزیي ماشين‌آلات و وسايل بادوام كار (خريد لوازم يدكي و قطعات و دستمزد)</t>
  </si>
  <si>
    <t>تعميرات جزیي تجهيزات رایانه‌ای (خريد لوازم يدكي و قطعات و دستمزد)</t>
  </si>
  <si>
    <t>تعميرات جزیي ساير اموال سرمايه‌اي (خريد مواد و ملزومات و دستمزد)</t>
  </si>
  <si>
    <t>هزينه‌هاي آبدارخانه، پذيرايي و تشريفات</t>
  </si>
  <si>
    <t>هزينه هاي كپي و زيراكس</t>
  </si>
  <si>
    <t>خدمات آموزشي</t>
  </si>
  <si>
    <t>خدمات حقوقی، حسابداري و حسابرسی</t>
  </si>
  <si>
    <t>خدمات نظافت و پاكيزگي</t>
  </si>
  <si>
    <t>آگهي و تبليغات</t>
  </si>
  <si>
    <t>هزينه‌هاي مربوط به فعاليت‌هاي انجام شده در ارتباط با تحقيق و توسعه</t>
  </si>
  <si>
    <t>حق عضويت</t>
  </si>
  <si>
    <t>سایر خدمات کسب و کار</t>
  </si>
  <si>
    <t xml:space="preserve">هزينه هاي نظافت  و سمپاشی </t>
  </si>
  <si>
    <t>ساير مواد و ملزومات مصرفي</t>
  </si>
  <si>
    <t>هزينه هاي بانكي (كارمزد، خريد دسته چك و...)</t>
  </si>
  <si>
    <t>پاداش پایان خدمت، ذخیره‌ مرخصی و بازخرید خدمت کارکنان</t>
  </si>
  <si>
    <t>استهلاك</t>
  </si>
  <si>
    <t>ماليات</t>
  </si>
  <si>
    <t>عوارض</t>
  </si>
  <si>
    <t>جريمه، خسارت و غرامت</t>
  </si>
  <si>
    <t>پرداخت‌هاي انتقالي (كمك به افراد و سازمان‌ها)</t>
  </si>
  <si>
    <t>باز پرداخت اصل و سود‌ وام (بانكي و غيربانكي)</t>
  </si>
  <si>
    <t>جبران خدمات پرداختی به کارکنان</t>
  </si>
  <si>
    <t>سایر پرداختی‌ها</t>
  </si>
  <si>
    <t xml:space="preserve">کرایه ی ماشین آلات و تجهیزات </t>
  </si>
  <si>
    <t>اجاره ساختمان</t>
  </si>
  <si>
    <t>سود سپرده ی بانکی و ....</t>
  </si>
  <si>
    <t xml:space="preserve">خسارت و غرامت دریافتی </t>
  </si>
  <si>
    <t>کمک های دریافتی از سایر سازمان ها و ...</t>
  </si>
  <si>
    <t xml:space="preserve">وام دریافتی </t>
  </si>
  <si>
    <t>سایر مصارف واسطه</t>
  </si>
  <si>
    <t>ساخت یا ایجاد توسط کارکنان</t>
  </si>
  <si>
    <t>تعميرات اساسی توسط کارکنان</t>
  </si>
  <si>
    <t>نوع سرمايه‌ي ثابت</t>
  </si>
  <si>
    <t>خريد يا تحصيل</t>
  </si>
  <si>
    <t>ساخت یا ایجاد توسط ديگران</t>
  </si>
  <si>
    <t>تعميرات اساسی توسط ديگران</t>
  </si>
  <si>
    <t>فروش يا انتقال</t>
  </si>
  <si>
    <t xml:space="preserve">انواع ماشین الات و تجهیزات با کاربرد خاص </t>
  </si>
  <si>
    <t xml:space="preserve">ساختمان مسکونی  </t>
  </si>
  <si>
    <t xml:space="preserve">ساختمان غیرمسکونی </t>
  </si>
  <si>
    <t xml:space="preserve">وسایل نقلیه </t>
  </si>
  <si>
    <t>وسایل و تجهیزات مخابراتی و ارتباطی</t>
  </si>
  <si>
    <t xml:space="preserve">رایانه و تجهیزات وابسته به آن </t>
  </si>
  <si>
    <t xml:space="preserve">مبلمان و اثاث اداری </t>
  </si>
  <si>
    <t xml:space="preserve">سایر لوازم و تجهیزات بادوام اداری </t>
  </si>
  <si>
    <t xml:space="preserve">نرم افزار ها و بانک های اطلاعاتی </t>
  </si>
  <si>
    <t xml:space="preserve">سایر اموال سرمایه ای </t>
  </si>
  <si>
    <t>جدول 11</t>
  </si>
  <si>
    <t>کرایه جابه جایی مسافر</t>
  </si>
  <si>
    <t>کرایه ی وسایل نقلیه</t>
  </si>
  <si>
    <t xml:space="preserve">یارانه و کمک های دریافتی از دولت </t>
  </si>
  <si>
    <t>1- ‌موسسات اتومبیل کرایه و آژانس‌های تاکسی تلفنی برحسب انواع فعالیت‌‌های فرعی به‌تفكيك استان: 1398</t>
  </si>
  <si>
    <t xml:space="preserve">فعالیت‌های بازرگانی </t>
  </si>
  <si>
    <t xml:space="preserve">2- انواع كاركنان ‌موسسات اتومبیل کرایه و آژانس‌های تاکسی تلفنی برحسب وضعیت مزد و حقوق بگيری و تمام وقت و پاره وقت بودن به‌تفكيك استان: 1398  </t>
  </si>
  <si>
    <t xml:space="preserve">3- انواع كاركنان ‌موسسات اتومبیل کرایه و آژانس‌های تاکسی تلفنی برحسب جنس به‌تفكيك استان: 1398  </t>
  </si>
  <si>
    <t>کرایه ی حمل بار</t>
  </si>
  <si>
    <t>سایر دربافتی‌ها بابت حمل‌ونقل</t>
  </si>
  <si>
    <t xml:space="preserve">مابه التفاوت خرید و فروش کالاها بدون تغییر شکل </t>
  </si>
  <si>
    <t xml:space="preserve">سایر دریافتی‌ها  </t>
  </si>
  <si>
    <t>حق العمل و کمسیون و کارمزد</t>
  </si>
  <si>
    <t xml:space="preserve">سایر ستانده‌ها  </t>
  </si>
  <si>
    <t>موسسات اتومبیل کرایه و آژانس‌های تاکسی تلفنی برحسب انواع فعالیت‌‌های فرعی به‌تفكيك استان: 1398</t>
  </si>
  <si>
    <t>انواع كاركنان موسسات اتومبیل کرایه و آژانس‌های تاکسی تلفنی برحسب وضعیت مزد و حقوق بگيری و تمام وقت و پاره وقت بودن به‌تفكيك استان: 1398</t>
  </si>
  <si>
    <t>انواع كاركنان موسسات اتومبیل کرایه و آژانس‌های تاکسی تلفنی برحسب جنس به‌تفكيك استان: 1398</t>
  </si>
  <si>
    <t xml:space="preserve">جبران خدمات پرداختی به كاركنان مزد و حقوق بگیر موسسات اتومبیل کرایه و آژانس‌های تاکسی تلفنی به‌تفكيك استان 1398 </t>
  </si>
  <si>
    <t xml:space="preserve">انواع پرداختي‌هاي موسسات اتومبیل کرایه و آژانس‌های تاکسی تلفنی به‌تفكيك استان 1398    </t>
  </si>
  <si>
    <t xml:space="preserve">انواع دریافتي‌هاي موسسات اتومبیل کرایه و آژانس‌های تاکسی تلفنی به‌تفكيك استان 1398    </t>
  </si>
  <si>
    <t xml:space="preserve"> انواع مصارف واسطه موسسات اتومبیل کرایه و آژانس‌های تاکسی تلفنی به‌تفكيك استان 1398 </t>
  </si>
  <si>
    <t xml:space="preserve">انواع ستانده‌هاي موسسات اتومبیل کرایه و آژانس‌های تاکسی تلفنی به‌تفكيك استان 1398   </t>
  </si>
  <si>
    <t xml:space="preserve">تشكيل سرمايه‌ي‌ ثابت موسسات اتومبیل کرایه و آژانس‌های تاکسی تلفنی برحسب نوع سرمايه‌ي ثابت و نحوه‌ي‌ تشکیل آن: 1398    </t>
  </si>
  <si>
    <t xml:space="preserve"> تشكيل سرمايه‌ي‌ ثابت موسسات اتومبیل کرایه و آژانس‌های تاکسی تلفنی برحسب نحوه‌ي‌ تشکیل سرمايه به‌تفكيك استان 1398</t>
  </si>
  <si>
    <t xml:space="preserve">تشكيل سرمايه‌ي‌ ثابت موسسات اتومبیل کرایه و آژانس‌های تاکسی تلفنی برحسب نوع سرمايه‌ي ثابت به‌تفكيك استان 1398    </t>
  </si>
  <si>
    <t>كاركنان 
مزد و حقوق بگير
 تمام وقت</t>
  </si>
  <si>
    <t>كاركنان
 مزد و حقوق بگير 
پاره وقت</t>
  </si>
  <si>
    <t>كاركنان
 بدون
 مزد و حقوق</t>
  </si>
  <si>
    <t>11- تشكيل سرمايه‌ي‌ ثابت ‌موسسات اتومبیل کرایه و آژانس‌های تاکسی تلفنی برحسب نوع سرمايه‌ي ثابت به‌تفكيك استان: 1398 (ریال)</t>
  </si>
  <si>
    <t>10- تشكيل سرمايه‌ي‌ ثابت موسسات اتومبیل کرایه و آژانس‌های تاکسی تلفنی برحسب نحوه‌ي‌ تشکیل سرمايه به‌تفكيك استان: 1398 (ریال)</t>
  </si>
  <si>
    <t xml:space="preserve">8- انواع ستانده‌هاي ‌موسسات اتومبیل کرایه و آژانس‌های تاکسی تلفنی به‌تفكيك استان: 1398 (ریال)  </t>
  </si>
  <si>
    <t xml:space="preserve">7- انواع مصارف واسطه ‌موسسات اتومبیل کرایه و آژانس‌های تاکسی تلفنی به‌تفكيك استان: 1398 (ریال) </t>
  </si>
  <si>
    <t xml:space="preserve">6- انواع دریافتي‌هاي موسسات اتومبیل کرایه و آژانس‌های تاکسی تلفنی به‌تفكيك استان: 1398 (ریال)   </t>
  </si>
  <si>
    <t>5- انواع پرداختي‌هاي ‌موسسات اتومبیل کرایه و آژانس‌های تاکسی تلفنی به‌تفكيك استان: 1398 (ریال)</t>
  </si>
  <si>
    <t>4- جبران خدمات پرداختی به كاركنان مزد و حقوق بگیر ‌موسسات اتومبیل کرایه و آژانس‌های تاکسی تلفنی به‌تفكيك استان: 1398 (ریال)</t>
  </si>
  <si>
    <t>9- تشكيل سرمايه‌ي‌ ثابت ‌موسسات اتومبیل کرایه و آژانس‌های تاکسی تلفنی برحسب نوع سرمايه‌ي ثابت و نحوه‌ي‌ تشکیل آن: 1398 (ریال)</t>
  </si>
  <si>
    <t xml:space="preserve">خدمات پارکینگ‌داری </t>
  </si>
  <si>
    <t>پارکینگ‌داری</t>
  </si>
  <si>
    <t xml:space="preserve">طرح آمارگیری از موسسات اتومبیل کرایه و آژانس‌های تاکسی تلفنی - اجرای 1399 </t>
  </si>
  <si>
    <t>نتايج آمارگیری از موسسات اتومبیل کرایه و آژانس‌های تاکسی تلفنی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</si>
</sst>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  <charset val="178"/>
    </font>
    <font>
      <u/>
      <sz val="10"/>
      <color indexed="12"/>
      <name val="MS Sans Serif"/>
      <family val="2"/>
      <charset val="178"/>
    </font>
    <font>
      <sz val="11"/>
      <color theme="1"/>
      <name val="Calibri"/>
      <family val="2"/>
      <charset val="178"/>
      <scheme val="minor"/>
    </font>
    <font>
      <sz val="10"/>
      <color theme="1"/>
      <name val="Tahoma"/>
      <family val="2"/>
    </font>
    <font>
      <b/>
      <shadow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b/>
      <shadow/>
      <sz val="12"/>
      <name val="Tahoma"/>
      <family val="2"/>
    </font>
    <font>
      <u/>
      <sz val="10"/>
      <color indexed="12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6" fillId="0" borderId="0" xfId="0" applyFont="1" applyFill="1" applyBorder="1" applyAlignment="1">
      <alignment horizontal="center" vertical="center" readingOrder="2"/>
    </xf>
    <xf numFmtId="0" fontId="7" fillId="0" borderId="0" xfId="0" applyFont="1" applyFill="1"/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/>
    <xf numFmtId="0" fontId="8" fillId="0" borderId="1" xfId="0" applyFont="1" applyFill="1" applyBorder="1" applyAlignment="1">
      <alignment vertical="center"/>
    </xf>
    <xf numFmtId="0" fontId="9" fillId="0" borderId="1" xfId="2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readingOrder="2"/>
    </xf>
    <xf numFmtId="0" fontId="10" fillId="0" borderId="0" xfId="0" applyFont="1" applyFill="1" applyBorder="1" applyAlignment="1">
      <alignment horizontal="center" vertical="center" readingOrder="2"/>
    </xf>
    <xf numFmtId="1" fontId="11" fillId="0" borderId="0" xfId="2" quotePrefix="1" applyNumberFormat="1" applyFont="1" applyFill="1" applyBorder="1" applyAlignment="1">
      <alignment horizontal="right" vertical="center" readingOrder="2"/>
    </xf>
    <xf numFmtId="0" fontId="12" fillId="0" borderId="4" xfId="0" applyFont="1" applyFill="1" applyBorder="1" applyAlignment="1">
      <alignment horizontal="right" vertical="center" readingOrder="2"/>
    </xf>
    <xf numFmtId="0" fontId="5" fillId="0" borderId="0" xfId="0" applyFont="1" applyFill="1" applyAlignment="1">
      <alignment readingOrder="2"/>
    </xf>
    <xf numFmtId="0" fontId="12" fillId="0" borderId="0" xfId="0" applyFont="1" applyFill="1" applyAlignment="1">
      <alignment readingOrder="2"/>
    </xf>
    <xf numFmtId="0" fontId="5" fillId="0" borderId="0" xfId="0" applyFont="1" applyFill="1" applyAlignment="1">
      <alignment horizontal="center" vertical="center" wrapText="1" readingOrder="2"/>
    </xf>
    <xf numFmtId="0" fontId="12" fillId="0" borderId="5" xfId="0" applyFont="1" applyFill="1" applyBorder="1" applyAlignment="1">
      <alignment horizontal="center" vertical="center" readingOrder="2"/>
    </xf>
    <xf numFmtId="1" fontId="12" fillId="0" borderId="5" xfId="0" applyNumberFormat="1" applyFont="1" applyFill="1" applyBorder="1" applyAlignment="1">
      <alignment horizontal="center" vertical="center" readingOrder="2"/>
    </xf>
    <xf numFmtId="164" fontId="5" fillId="0" borderId="0" xfId="0" applyNumberFormat="1" applyFont="1" applyFill="1" applyAlignment="1">
      <alignment horizontal="center" vertical="center" readingOrder="2"/>
    </xf>
    <xf numFmtId="0" fontId="5" fillId="0" borderId="0" xfId="0" applyFont="1" applyFill="1" applyAlignment="1">
      <alignment horizontal="center" vertical="center" readingOrder="2"/>
    </xf>
    <xf numFmtId="1" fontId="5" fillId="0" borderId="5" xfId="0" applyNumberFormat="1" applyFont="1" applyFill="1" applyBorder="1" applyAlignment="1">
      <alignment horizontal="center" vertical="center" readingOrder="2"/>
    </xf>
    <xf numFmtId="0" fontId="5" fillId="0" borderId="0" xfId="0" applyFont="1" applyFill="1" applyAlignment="1">
      <alignment horizontal="left" readingOrder="2"/>
    </xf>
    <xf numFmtId="0" fontId="5" fillId="0" borderId="0" xfId="0" applyNumberFormat="1" applyFont="1" applyFill="1" applyAlignment="1">
      <alignment readingOrder="2"/>
    </xf>
    <xf numFmtId="0" fontId="12" fillId="0" borderId="4" xfId="0" applyFont="1" applyFill="1" applyBorder="1" applyAlignment="1">
      <alignment vertical="center" readingOrder="2"/>
    </xf>
    <xf numFmtId="0" fontId="12" fillId="2" borderId="5" xfId="0" applyFont="1" applyFill="1" applyBorder="1" applyAlignment="1">
      <alignment horizontal="center" vertical="center" wrapText="1" readingOrder="2"/>
    </xf>
    <xf numFmtId="0" fontId="12" fillId="2" borderId="5" xfId="0" applyFont="1" applyFill="1" applyBorder="1" applyAlignment="1">
      <alignment horizontal="center" vertical="center" wrapText="1" readingOrder="2"/>
    </xf>
    <xf numFmtId="0" fontId="12" fillId="0" borderId="5" xfId="0" applyFont="1" applyFill="1" applyBorder="1" applyAlignment="1">
      <alignment horizontal="right" vertical="center" readingOrder="2"/>
    </xf>
    <xf numFmtId="0" fontId="12" fillId="0" borderId="0" xfId="0" applyFont="1" applyFill="1" applyAlignment="1">
      <alignment horizontal="left" readingOrder="2"/>
    </xf>
    <xf numFmtId="1" fontId="12" fillId="0" borderId="5" xfId="0" applyNumberFormat="1" applyFont="1" applyFill="1" applyBorder="1" applyAlignment="1">
      <alignment horizontal="right" vertical="center" readingOrder="2"/>
    </xf>
    <xf numFmtId="1" fontId="5" fillId="0" borderId="5" xfId="0" applyNumberFormat="1" applyFont="1" applyFill="1" applyBorder="1" applyAlignment="1">
      <alignment readingOrder="2"/>
    </xf>
    <xf numFmtId="0" fontId="12" fillId="0" borderId="4" xfId="0" applyFont="1" applyFill="1" applyBorder="1" applyAlignment="1">
      <alignment horizontal="right" vertical="center" wrapText="1" readingOrder="2"/>
    </xf>
    <xf numFmtId="1" fontId="12" fillId="0" borderId="5" xfId="0" applyNumberFormat="1" applyFont="1" applyFill="1" applyBorder="1" applyAlignment="1">
      <alignment readingOrder="2"/>
    </xf>
    <xf numFmtId="3" fontId="12" fillId="0" borderId="5" xfId="0" applyNumberFormat="1" applyFont="1" applyFill="1" applyBorder="1" applyAlignment="1">
      <alignment readingOrder="2"/>
    </xf>
    <xf numFmtId="3" fontId="5" fillId="0" borderId="5" xfId="0" applyNumberFormat="1" applyFont="1" applyFill="1" applyBorder="1" applyAlignment="1">
      <alignment readingOrder="2"/>
    </xf>
    <xf numFmtId="0" fontId="12" fillId="2" borderId="6" xfId="0" applyFont="1" applyFill="1" applyBorder="1" applyAlignment="1">
      <alignment horizontal="center" vertical="center" wrapText="1" readingOrder="2"/>
    </xf>
    <xf numFmtId="0" fontId="12" fillId="2" borderId="7" xfId="0" applyFont="1" applyFill="1" applyBorder="1" applyAlignment="1">
      <alignment horizontal="center" vertical="center" wrapText="1" readingOrder="2"/>
    </xf>
    <xf numFmtId="0" fontId="12" fillId="2" borderId="8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 readingOrder="2"/>
    </xf>
    <xf numFmtId="0" fontId="12" fillId="2" borderId="3" xfId="0" applyFont="1" applyFill="1" applyBorder="1" applyAlignment="1">
      <alignment horizontal="center" vertical="center" wrapText="1" readingOrder="2"/>
    </xf>
    <xf numFmtId="164" fontId="5" fillId="0" borderId="0" xfId="0" applyNumberFormat="1" applyFont="1" applyFill="1" applyAlignment="1">
      <alignment horizontal="center" readingOrder="2"/>
    </xf>
    <xf numFmtId="3" fontId="5" fillId="0" borderId="0" xfId="0" applyNumberFormat="1" applyFont="1" applyFill="1" applyAlignment="1">
      <alignment readingOrder="2"/>
    </xf>
    <xf numFmtId="0" fontId="12" fillId="2" borderId="7" xfId="0" applyFont="1" applyFill="1" applyBorder="1" applyAlignment="1">
      <alignment horizontal="center" vertical="center" wrapText="1" readingOrder="2"/>
    </xf>
  </cellXfs>
  <cellStyles count="6">
    <cellStyle name="Hyperlink" xfId="2" builtinId="8"/>
    <cellStyle name="Hyperlink 2" xfId="5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</xdr:rowOff>
    </xdr:from>
    <xdr:to>
      <xdr:col>2</xdr:col>
      <xdr:colOff>0</xdr:colOff>
      <xdr:row>37</xdr:row>
      <xdr:rowOff>9524</xdr:rowOff>
    </xdr:to>
    <xdr:sp macro="" textlink="">
      <xdr:nvSpPr>
        <xdr:cNvPr id="4" name="TextBox 3"/>
        <xdr:cNvSpPr txBox="1"/>
      </xdr:nvSpPr>
      <xdr:spPr>
        <a:xfrm>
          <a:off x="9986467200" y="685799"/>
          <a:ext cx="9039225" cy="58197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مركز آمار ايران در آبان‌ماه سال 1399، «طرح آمارگيري از موسسات اتومبیل کرایه و آژانس‌های تاکسی تلفنی» از مجموعه «طرح‌‌های آمارگيري از کارگاه‌های حمل‌ونقل کشور» را با هدف تأمين داده‌هاي مورد نياز تهيه‎ی حساب ‌هاي ملي و منطقه‌اي سال 1398 بخش حمل و نقل در فعاليت مربوط به این کارگاه‌ها به اجرا در آورد. پيش از اين نيز، مركز آمار ايران در سال‌هاي 1379، 1380، 1383، 1386، 1390، 1392 و 1395 طرح آمارگيري از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این کارگاه‌ها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را به اجرا درآورده بود. </a:t>
          </a:r>
        </a:p>
        <a:p>
          <a:pPr marL="0" marR="0" lvl="0" indent="0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تعاریف مفاهیم: </a:t>
          </a:r>
        </a:p>
        <a:p>
          <a:pPr marL="0" marR="0" lvl="0" indent="0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اجرای سال 1399 این طرح، 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نحوه‌ی جمع‌آوری اطلاعات به صورت مراجعه‌ی حضوری و با استفاده از پرسشنامه بوده است.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پرسشنامه طرح، اصطلاحات گوناگوني به كار رفته است. برخی از تعاریف مفاهیم این طرح عبارتند از: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مكان يا قسمتي از مكان است كه در آن فعاليت اقتصادي مستمر و منظمي انجام مي‌گيرد.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 اقتصادي: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فعاليتي است كه منجر به توليد كالا يا ارائه‌ي خدمت مي‌شود.</a:t>
          </a:r>
        </a:p>
        <a:p>
          <a:pPr marL="342900" marR="0" lvl="0" indent="-342900" algn="justLow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 panose="05050102010706020507" pitchFamily="18" charset="2"/>
            <a:buChar char=""/>
            <a:tabLst>
              <a:tab pos="228600" algn="l"/>
            </a:tabLst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مؤسسه‌ي كرايه‌ي اتومبيل و آژانس‌ تاكسي تلفني</a:t>
          </a:r>
          <a:r>
            <a:rPr kumimoji="0" lang="ar-SA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: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كارگاهي كه فعاليت اصلي آن‌معمولاً جابه‌جايي مسافر در داخل شهر و نيز گاهي اوقات در جاده‌هاي بين شهري بدون 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برنامه­ي زماني از قبل پيش­بيني شده است.</a:t>
          </a:r>
          <a:endParaRPr kumimoji="0" lang="fa-IR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كرايه‌ي جابه‌جايي مسافر </a:t>
          </a: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دریافتی: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منظور مبلغ كل كرايه‌­ي دريافتي مؤسسه‌ي كرايه‌ي اتومبيل و آژانس‌ تاكسي تلفني بابت جابه‌جايي مسافران توسط وسايل نقليه‌­ي در اختيار كارگاه است (اعم از آن كه مالكيت آن‌ها متعلق به كارگاه و يا ديگران بوده باشد). منظور از كرايه‌ي‌ دريافتي از جابه‌جايي مسافر، كرايه­ي‌ ناخالص است كه از سوي مسافران (پيش از كسر حق‌العمل، كميسيون، كارمزد يا هزينه‌هاي ديگر) براي جا‌به‌جايي به كارگاه پرداخت شده است.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حق‌العمل،كميسيون و كارمزد دریافتی: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هر مؤسسه‌ي كرايه‌ي اتومبيل و آژانس‌ تاكسي تلفني درصدي از كل مبلغ كرايه‌‌ي مسافر وسايل نقليه‌ي‌ متعلق به ديگران (برای مثال رانندگان)، كه در اختيار اين كارگاه بوده‌اند و براي آن‌كار كرده‌اند، تحت عنوان حق كميسيون و يا حق‌العمل، بابت جبران خدمات ارائه شده توسط كارگاه برداشت مي‌شود.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كرايه­ي جابه‌جايي مسافر پرداختی: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بخشي از مبلغ دريافتي مؤسسه‌ي كرايه‌ي اتومبيل و آژانس‌ تاكسي تلفني بابت كرايه‌­ي جابه‌جايي مسافر، مربوط به وسايل نقليه‌ متعلق به ديگران (برای مثال رانندگان و سایر آژانس‌های  تاكسي تلفني) است كه در اختيار اين كارگاه بوده و براي آن كار كرده‌اند. اين بخش از مبلغ كرايه­ي مسافر (قبل از كسر حق كميسيون و …) متعلق به ديگران است و پس از كسر حق كميسيون كارگاه از آن، به صاحبان وسايل نقليه‌ فوق‌الذكر پرداخت مي‌شود.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حق‌العمل،كميسيون و كارمزد پرداختی: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منظور پرداختي‌هاي مؤسسه‌ي كرايه‌ي اتومبيل و آژانس‌ تاكسي تلفني بابت حق كميسيون وسايل نقليه‌­ي متعلق به خود است كه در كارگاه‌هاي ديگر (برای مثال سایر آژانس‌های  تاكسي تلفني) كار كرده‌اند.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توجه: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مؤسسات كرايه‌ي اتومبيل و آژانس‌های‌ تاكسي تلفني به دلیل آن‌که مسافران، هزینه‌ی آژانس‌ تاكسي تلفني را معمولاً به رانندگان می‌پردازند، لذا برای کارگاه، «حق‌العمل،كميسيون و كارمزد دریافتی» بیش از «كرايه‌ي جابه‌جايي مسافر» اتفاق می‌افتد.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fa-IR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342900" marR="0" lvl="0" indent="-342900" algn="justLow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 panose="05050102010706020507" pitchFamily="18" charset="2"/>
            <a:buChar char=""/>
            <a:tabLst>
              <a:tab pos="228600" algn="l"/>
            </a:tabLst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15</xdr:col>
      <xdr:colOff>0</xdr:colOff>
      <xdr:row>20</xdr:row>
      <xdr:rowOff>1</xdr:rowOff>
    </xdr:to>
    <xdr:sp macro="" textlink="">
      <xdr:nvSpPr>
        <xdr:cNvPr id="7" name="TextBox 6"/>
        <xdr:cNvSpPr txBox="1"/>
      </xdr:nvSpPr>
      <xdr:spPr>
        <a:xfrm>
          <a:off x="9978542400" y="1"/>
          <a:ext cx="9144000" cy="381000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a-IR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خلاصه </a:t>
          </a:r>
          <a:r>
            <a:rPr lang="fa-IR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نتایج </a:t>
          </a:r>
          <a:r>
            <a:rPr lang="ar-SA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«موسسات اتومبیل کرایه و آژانس‌های تاکسی تلفنی»</a:t>
          </a:r>
          <a:endParaRPr lang="fa-IR" sz="11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a-IR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1" eaLnBrk="1" fontAlgn="auto" latinLnBrk="0" hangingPunct="1"/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تعمیم نتایج طرح مزبور به کل جامعه‌‌ی آماری نشان می‌دهد: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25592 موسسه اتومبیل کرایه و آژانس تاکسی تلفنی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کل کشور به فعاليت اشتغال داشته‌اند. </a:t>
          </a:r>
          <a:endParaRPr lang="fa-IR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كاركنان این کارگاه‌ها (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موسسات اتومبیل کرایه و آژانس‌های تاکسی تلفنی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34658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بوده است که نشان می‌دهد به‌طور متوسط در هر کارگاه،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بین 1 تا 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مشغول به‌کار بوده‌اند. از این تعداد کارکن،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22.9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مزدوحقوق بگیر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77.1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بدون مزدوحقوق بوده‌اند.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دوره‌ی موردنظر، جبران خدمات كاركنان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موسسات اتومبیل کرایه و آژانس‌های تاکسی تلفنی 1408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ريال بوده که نشان می‌دهد، پرداختي ماهانه به هر كاركن مزد و حقوق‌بگير اين كارگاه‌ها به طور متوسط،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14.8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مصارف واسطه‎ی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موسسات اتومبیل کرایه و آژانس‌های تاکسی تلفنی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حدود 3009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3.6 درصد پرداختی بابت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نوشت افزار، كاغذ و فرم‌هاي چاپي، روزنامه، نشريات و مطبوعات و لوازم بسته‌بندي،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21.6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آب، برق، گاز طبیعی و سایر سوخت‌ها،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5.6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هزینه‌های حمل‌ونقل و ارتباطات،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بيمه‌هاي تجاري (سرقت و آتش‌سوزي و...)،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43.9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اجاره ساختمان،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تعميرات جزیي اموال سرمايه‌اي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14.2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مصارف واسطه  بوده ‌است. بر‌اين‌اساس به‌طور متوسط‌ ارزش مصارف واسطه‎ی هر يك از اين كارگاه‌ها، حدود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118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ستانده‎های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موسسات اتومبیل کرایه و آژانس‌های تاکسی تلفنی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بیش از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32360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98.9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کرایه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حق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العمل و کمسیون و کارمزد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دریافتی بابت جابه‌جایی مسافر»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ستانده‌ها بوده ‌است. بر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‌اين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‌اساس به‌طور متوسط‌ ارزش ستانده‌هاي هر يك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1264 میلیون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 پایه‌ی اطلاعات حاصل از اجراي اين طرح در دوره‌ی مورد بررسي، ارزش افزوده‎ی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موسسات اتومبیل کرایه و آژانس‌های تاکسی تلفنی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29351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 و نشان می‎دهد ارزش افزوده‎ی هریک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1146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‌ريال بوده كه نسبت به نتایج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اجرای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دوره‌ی قبل (سال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1395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برابر شده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rightToLeft="1" zoomScaleNormal="100" workbookViewId="0">
      <selection sqref="A1:B1"/>
    </sheetView>
  </sheetViews>
  <sheetFormatPr defaultRowHeight="12.75"/>
  <cols>
    <col min="1" max="1" width="9.42578125" style="2" bestFit="1" customWidth="1"/>
    <col min="2" max="2" width="126.140625" style="2" customWidth="1"/>
    <col min="3" max="16384" width="9.140625" style="2"/>
  </cols>
  <sheetData>
    <row r="1" spans="1:2" ht="52.5" customHeight="1">
      <c r="A1" s="8" t="s">
        <v>159</v>
      </c>
      <c r="B1" s="1"/>
    </row>
  </sheetData>
  <mergeCells count="1">
    <mergeCell ref="A1:B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rightToLeft="1" workbookViewId="0">
      <selection activeCell="A3" sqref="A1:A1048576"/>
    </sheetView>
  </sheetViews>
  <sheetFormatPr defaultColWidth="9" defaultRowHeight="24.75" customHeight="1"/>
  <cols>
    <col min="1" max="1" width="22" style="12" customWidth="1"/>
    <col min="2" max="36" width="20.7109375" style="11" customWidth="1"/>
    <col min="37" max="37" width="13.85546875" style="11" bestFit="1" customWidth="1"/>
    <col min="38" max="38" width="12" style="11" bestFit="1" customWidth="1"/>
    <col min="39" max="39" width="21.85546875" style="11" bestFit="1" customWidth="1"/>
    <col min="40" max="40" width="13.85546875" style="11" bestFit="1" customWidth="1"/>
    <col min="41" max="41" width="12" style="11" bestFit="1" customWidth="1"/>
    <col min="42" max="42" width="21.85546875" style="11" bestFit="1" customWidth="1"/>
    <col min="43" max="43" width="13.85546875" style="11" bestFit="1" customWidth="1"/>
    <col min="44" max="44" width="21.85546875" style="11" bestFit="1" customWidth="1"/>
    <col min="45" max="45" width="13.85546875" style="11" bestFit="1" customWidth="1"/>
    <col min="46" max="46" width="12" style="11" bestFit="1" customWidth="1"/>
    <col min="47" max="47" width="21.85546875" style="11" bestFit="1" customWidth="1"/>
    <col min="48" max="48" width="13.85546875" style="11" bestFit="1" customWidth="1"/>
    <col min="49" max="49" width="12" style="11" bestFit="1" customWidth="1"/>
    <col min="50" max="50" width="21.85546875" style="11" bestFit="1" customWidth="1"/>
    <col min="51" max="51" width="12.85546875" style="11" bestFit="1" customWidth="1"/>
    <col min="52" max="52" width="11" style="11" bestFit="1" customWidth="1"/>
    <col min="53" max="53" width="21.85546875" style="11" bestFit="1" customWidth="1"/>
    <col min="54" max="54" width="13.85546875" style="11" bestFit="1" customWidth="1"/>
    <col min="55" max="55" width="12" style="11" bestFit="1" customWidth="1"/>
    <col min="56" max="56" width="21.85546875" style="11" bestFit="1" customWidth="1"/>
    <col min="57" max="57" width="13.85546875" style="11" bestFit="1" customWidth="1"/>
    <col min="58" max="58" width="12" style="11" bestFit="1" customWidth="1"/>
    <col min="59" max="59" width="21.85546875" style="11" bestFit="1" customWidth="1"/>
    <col min="60" max="60" width="13.85546875" style="11" bestFit="1" customWidth="1"/>
    <col min="61" max="61" width="12" style="11" bestFit="1" customWidth="1"/>
    <col min="62" max="62" width="21.85546875" style="11" bestFit="1" customWidth="1"/>
    <col min="63" max="63" width="13.85546875" style="11" bestFit="1" customWidth="1"/>
    <col min="64" max="64" width="12" style="11" bestFit="1" customWidth="1"/>
    <col min="65" max="65" width="21.85546875" style="11" bestFit="1" customWidth="1"/>
    <col min="66" max="66" width="13.85546875" style="11" bestFit="1" customWidth="1"/>
    <col min="67" max="67" width="12" style="11" bestFit="1" customWidth="1"/>
    <col min="68" max="68" width="21.85546875" style="11" bestFit="1" customWidth="1"/>
    <col min="69" max="69" width="11.85546875" style="11" bestFit="1" customWidth="1"/>
    <col min="70" max="70" width="21.85546875" style="11" bestFit="1" customWidth="1"/>
    <col min="71" max="71" width="13.85546875" style="11" bestFit="1" customWidth="1"/>
    <col min="72" max="72" width="12" style="11" bestFit="1" customWidth="1"/>
    <col min="73" max="73" width="21.85546875" style="11" bestFit="1" customWidth="1"/>
    <col min="74" max="74" width="13.85546875" style="11" bestFit="1" customWidth="1"/>
    <col min="75" max="75" width="12" style="11" bestFit="1" customWidth="1"/>
    <col min="76" max="76" width="21.85546875" style="11" bestFit="1" customWidth="1"/>
    <col min="77" max="77" width="13.85546875" style="11" bestFit="1" customWidth="1"/>
    <col min="78" max="78" width="12" style="11" bestFit="1" customWidth="1"/>
    <col min="79" max="79" width="21.85546875" style="11" bestFit="1" customWidth="1"/>
    <col min="80" max="80" width="13.85546875" style="11" bestFit="1" customWidth="1"/>
    <col min="81" max="81" width="12" style="11" bestFit="1" customWidth="1"/>
    <col min="82" max="82" width="21.85546875" style="11" bestFit="1" customWidth="1"/>
    <col min="83" max="83" width="13.85546875" style="11" bestFit="1" customWidth="1"/>
    <col min="84" max="84" width="12" style="11" bestFit="1" customWidth="1"/>
    <col min="85" max="85" width="21.85546875" style="11" bestFit="1" customWidth="1"/>
    <col min="86" max="86" width="12.85546875" style="11" bestFit="1" customWidth="1"/>
    <col min="87" max="87" width="21.85546875" style="11" bestFit="1" customWidth="1"/>
    <col min="88" max="88" width="13.85546875" style="11" bestFit="1" customWidth="1"/>
    <col min="89" max="89" width="12" style="11" bestFit="1" customWidth="1"/>
    <col min="90" max="90" width="21.85546875" style="11" bestFit="1" customWidth="1"/>
    <col min="91" max="91" width="11.85546875" style="11" bestFit="1" customWidth="1"/>
    <col min="92" max="92" width="10" style="11" bestFit="1" customWidth="1"/>
    <col min="93" max="93" width="21.85546875" style="11" bestFit="1" customWidth="1"/>
    <col min="94" max="94" width="9" style="11"/>
    <col min="95" max="95" width="12.140625" style="11" bestFit="1" customWidth="1"/>
    <col min="96" max="96" width="11.28515625" style="11" bestFit="1" customWidth="1"/>
    <col min="97" max="16384" width="9" style="11"/>
  </cols>
  <sheetData>
    <row r="1" spans="1:36" ht="24.75" customHeight="1">
      <c r="A1" s="9" t="s">
        <v>18</v>
      </c>
      <c r="B1" s="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6" s="12" customFormat="1" ht="24.75" customHeight="1">
      <c r="A2" s="10" t="s">
        <v>152</v>
      </c>
      <c r="B2" s="10"/>
      <c r="C2" s="1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spans="1:36" ht="66" customHeight="1">
      <c r="A3" s="23" t="s">
        <v>17</v>
      </c>
      <c r="B3" s="23" t="s">
        <v>0</v>
      </c>
      <c r="C3" s="23" t="s">
        <v>58</v>
      </c>
      <c r="D3" s="23" t="s">
        <v>59</v>
      </c>
      <c r="E3" s="23" t="s">
        <v>60</v>
      </c>
      <c r="F3" s="23" t="s">
        <v>61</v>
      </c>
      <c r="G3" s="23" t="s">
        <v>4</v>
      </c>
      <c r="H3" s="23" t="s">
        <v>3</v>
      </c>
      <c r="I3" s="23" t="s">
        <v>2</v>
      </c>
      <c r="J3" s="23" t="s">
        <v>62</v>
      </c>
      <c r="K3" s="23" t="s">
        <v>63</v>
      </c>
      <c r="L3" s="23" t="s">
        <v>64</v>
      </c>
      <c r="M3" s="23" t="s">
        <v>65</v>
      </c>
      <c r="N3" s="23" t="s">
        <v>66</v>
      </c>
      <c r="O3" s="23" t="s">
        <v>67</v>
      </c>
      <c r="P3" s="23" t="s">
        <v>68</v>
      </c>
      <c r="Q3" s="23" t="s">
        <v>69</v>
      </c>
      <c r="R3" s="23" t="s">
        <v>70</v>
      </c>
      <c r="S3" s="23" t="s">
        <v>71</v>
      </c>
      <c r="T3" s="23" t="s">
        <v>72</v>
      </c>
      <c r="U3" s="23" t="s">
        <v>73</v>
      </c>
      <c r="V3" s="23" t="s">
        <v>74</v>
      </c>
      <c r="W3" s="23" t="s">
        <v>75</v>
      </c>
      <c r="X3" s="23" t="s">
        <v>76</v>
      </c>
      <c r="Y3" s="23" t="s">
        <v>77</v>
      </c>
      <c r="Z3" s="23" t="s">
        <v>78</v>
      </c>
      <c r="AA3" s="23" t="s">
        <v>79</v>
      </c>
      <c r="AB3" s="23" t="s">
        <v>80</v>
      </c>
      <c r="AC3" s="23" t="s">
        <v>81</v>
      </c>
      <c r="AD3" s="23" t="s">
        <v>82</v>
      </c>
      <c r="AE3" s="23" t="s">
        <v>83</v>
      </c>
      <c r="AF3" s="23" t="s">
        <v>84</v>
      </c>
      <c r="AG3" s="23" t="s">
        <v>85</v>
      </c>
      <c r="AH3" s="23" t="s">
        <v>86</v>
      </c>
      <c r="AI3" s="23" t="s">
        <v>87</v>
      </c>
      <c r="AJ3" s="23" t="s">
        <v>103</v>
      </c>
    </row>
    <row r="4" spans="1:36" ht="24.75" customHeight="1">
      <c r="A4" s="14" t="s">
        <v>19</v>
      </c>
      <c r="B4" s="30">
        <f t="shared" ref="B4:AJ4" si="0">SUM(B5:B35)</f>
        <v>3009495012168.7388</v>
      </c>
      <c r="C4" s="30">
        <f t="shared" si="0"/>
        <v>10352654232.332842</v>
      </c>
      <c r="D4" s="30">
        <f t="shared" si="0"/>
        <v>95280431411.486557</v>
      </c>
      <c r="E4" s="30">
        <f t="shared" si="0"/>
        <v>12286395606.483835</v>
      </c>
      <c r="F4" s="30">
        <f t="shared" si="0"/>
        <v>470216893.04317379</v>
      </c>
      <c r="G4" s="30">
        <f t="shared" si="0"/>
        <v>88905960502.242203</v>
      </c>
      <c r="H4" s="30">
        <f t="shared" si="0"/>
        <v>227804845737.81454</v>
      </c>
      <c r="I4" s="30">
        <f t="shared" si="0"/>
        <v>87886606086.253754</v>
      </c>
      <c r="J4" s="30">
        <f t="shared" si="0"/>
        <v>245582806280.64276</v>
      </c>
      <c r="K4" s="30">
        <f t="shared" si="0"/>
        <v>1965397403.2765529</v>
      </c>
      <c r="L4" s="30">
        <f t="shared" si="0"/>
        <v>144416364899.73071</v>
      </c>
      <c r="M4" s="30">
        <f t="shared" si="0"/>
        <v>19036449712.32198</v>
      </c>
      <c r="N4" s="30">
        <f t="shared" si="0"/>
        <v>2508718337.8901463</v>
      </c>
      <c r="O4" s="30">
        <f t="shared" si="0"/>
        <v>95381964853.305145</v>
      </c>
      <c r="P4" s="30">
        <f t="shared" si="0"/>
        <v>1321878869543.7686</v>
      </c>
      <c r="Q4" s="30">
        <f t="shared" si="0"/>
        <v>2439017392.2405124</v>
      </c>
      <c r="R4" s="30">
        <f t="shared" si="0"/>
        <v>133319624.11450714</v>
      </c>
      <c r="S4" s="30">
        <f t="shared" si="0"/>
        <v>88825176000.217545</v>
      </c>
      <c r="T4" s="30">
        <f t="shared" si="0"/>
        <v>112563590951.494</v>
      </c>
      <c r="U4" s="30">
        <f t="shared" si="0"/>
        <v>11154160969.674572</v>
      </c>
      <c r="V4" s="30">
        <f t="shared" si="0"/>
        <v>18264225521.192768</v>
      </c>
      <c r="W4" s="30">
        <f t="shared" si="0"/>
        <v>7761212767.1274147</v>
      </c>
      <c r="X4" s="30">
        <f t="shared" si="0"/>
        <v>133886993482.77936</v>
      </c>
      <c r="Y4" s="30">
        <f t="shared" si="0"/>
        <v>14081115131.600185</v>
      </c>
      <c r="Z4" s="30">
        <f t="shared" si="0"/>
        <v>944070874.86158383</v>
      </c>
      <c r="AA4" s="30">
        <f t="shared" si="0"/>
        <v>5275064058.5437145</v>
      </c>
      <c r="AB4" s="30">
        <f t="shared" si="0"/>
        <v>25803074147.268368</v>
      </c>
      <c r="AC4" s="30">
        <f t="shared" si="0"/>
        <v>103161736966.6051</v>
      </c>
      <c r="AD4" s="30">
        <f t="shared" si="0"/>
        <v>645218762.59083545</v>
      </c>
      <c r="AE4" s="30">
        <f t="shared" si="0"/>
        <v>77537088920.867462</v>
      </c>
      <c r="AF4" s="30">
        <f t="shared" si="0"/>
        <v>2789245733.1159444</v>
      </c>
      <c r="AG4" s="30">
        <f t="shared" si="0"/>
        <v>27204744468.958843</v>
      </c>
      <c r="AH4" s="30">
        <f t="shared" si="0"/>
        <v>5537318844.566309</v>
      </c>
      <c r="AI4" s="30">
        <f t="shared" si="0"/>
        <v>5944387707.3576536</v>
      </c>
      <c r="AJ4" s="30">
        <f t="shared" si="0"/>
        <v>11786568342.968632</v>
      </c>
    </row>
    <row r="5" spans="1:36" ht="24.75" customHeight="1">
      <c r="A5" s="24" t="s">
        <v>20</v>
      </c>
      <c r="B5" s="31">
        <f t="shared" ref="B5:B35" si="1">SUM(C5:AJ5)</f>
        <v>77943138753.551056</v>
      </c>
      <c r="C5" s="31">
        <v>0</v>
      </c>
      <c r="D5" s="31">
        <v>1661185615.8767941</v>
      </c>
      <c r="E5" s="31">
        <v>81151631.81114924</v>
      </c>
      <c r="F5" s="31">
        <v>39992590.625617698</v>
      </c>
      <c r="G5" s="31">
        <v>1324296459.8088005</v>
      </c>
      <c r="H5" s="31">
        <v>2778359639.3443122</v>
      </c>
      <c r="I5" s="31">
        <v>2720856151.6081157</v>
      </c>
      <c r="J5" s="31">
        <v>9092048861.4633465</v>
      </c>
      <c r="K5" s="31">
        <v>6665431.7709362833</v>
      </c>
      <c r="L5" s="31">
        <v>2716187824.5009074</v>
      </c>
      <c r="M5" s="31">
        <v>490909049.92945719</v>
      </c>
      <c r="N5" s="31">
        <v>16663579.427340709</v>
      </c>
      <c r="O5" s="31">
        <v>4478636915.5275087</v>
      </c>
      <c r="P5" s="31">
        <v>39072036716.332977</v>
      </c>
      <c r="Q5" s="31">
        <v>0</v>
      </c>
      <c r="R5" s="31">
        <v>0</v>
      </c>
      <c r="S5" s="31">
        <v>1339418514.3696463</v>
      </c>
      <c r="T5" s="31">
        <v>3737974137.1410685</v>
      </c>
      <c r="U5" s="31">
        <v>119977771.87685309</v>
      </c>
      <c r="V5" s="31">
        <v>345602637.32304627</v>
      </c>
      <c r="W5" s="31">
        <v>114645426.46010406</v>
      </c>
      <c r="X5" s="31">
        <v>2350731149.8149557</v>
      </c>
      <c r="Y5" s="31">
        <v>100648019.74113788</v>
      </c>
      <c r="Z5" s="31">
        <v>6665431.7709362833</v>
      </c>
      <c r="AA5" s="31">
        <v>43325306.511085838</v>
      </c>
      <c r="AB5" s="31">
        <v>210960915.55013341</v>
      </c>
      <c r="AC5" s="31">
        <v>2038676823.1976686</v>
      </c>
      <c r="AD5" s="31">
        <v>0</v>
      </c>
      <c r="AE5" s="31">
        <v>2072732087.3651392</v>
      </c>
      <c r="AF5" s="31">
        <v>223958507.5034591</v>
      </c>
      <c r="AG5" s="31">
        <v>617357767.56043923</v>
      </c>
      <c r="AH5" s="31">
        <v>68220694.175532863</v>
      </c>
      <c r="AI5" s="31">
        <v>58255873.677983113</v>
      </c>
      <c r="AJ5" s="31">
        <v>14997221.484606639</v>
      </c>
    </row>
    <row r="6" spans="1:36" ht="24.75" customHeight="1">
      <c r="A6" s="24" t="s">
        <v>21</v>
      </c>
      <c r="B6" s="31">
        <f t="shared" si="1"/>
        <v>54802787943.889931</v>
      </c>
      <c r="C6" s="31">
        <v>0</v>
      </c>
      <c r="D6" s="31">
        <v>1629420609.805598</v>
      </c>
      <c r="E6" s="31">
        <v>29868611.566417065</v>
      </c>
      <c r="F6" s="31">
        <v>0</v>
      </c>
      <c r="G6" s="31">
        <v>1598146416.5184083</v>
      </c>
      <c r="H6" s="31">
        <v>3252516101.8677192</v>
      </c>
      <c r="I6" s="31">
        <v>3186313202.8193316</v>
      </c>
      <c r="J6" s="31">
        <v>2880739736.7233772</v>
      </c>
      <c r="K6" s="31">
        <v>18272562.370043378</v>
      </c>
      <c r="L6" s="31">
        <v>2543048728.3077664</v>
      </c>
      <c r="M6" s="31">
        <v>184482600.85139957</v>
      </c>
      <c r="N6" s="31">
        <v>38653497.321245611</v>
      </c>
      <c r="O6" s="31">
        <v>1663505966.5343344</v>
      </c>
      <c r="P6" s="31">
        <v>24912530418.972984</v>
      </c>
      <c r="Q6" s="31">
        <v>10541862.905794259</v>
      </c>
      <c r="R6" s="31">
        <v>0</v>
      </c>
      <c r="S6" s="31">
        <v>1678967365.462832</v>
      </c>
      <c r="T6" s="31">
        <v>2137889797.2950761</v>
      </c>
      <c r="U6" s="31">
        <v>99796302.174852312</v>
      </c>
      <c r="V6" s="31">
        <v>235434938.22940511</v>
      </c>
      <c r="W6" s="31">
        <v>75901412.921718657</v>
      </c>
      <c r="X6" s="31">
        <v>3061708383.2728457</v>
      </c>
      <c r="Y6" s="31">
        <v>380209855.4689796</v>
      </c>
      <c r="Z6" s="31">
        <v>0</v>
      </c>
      <c r="AA6" s="31">
        <v>140558172.07725677</v>
      </c>
      <c r="AB6" s="31">
        <v>143369335.51880199</v>
      </c>
      <c r="AC6" s="31">
        <v>1365874037.1607423</v>
      </c>
      <c r="AD6" s="31">
        <v>14055817.207725678</v>
      </c>
      <c r="AE6" s="31">
        <v>2572355107.1858768</v>
      </c>
      <c r="AF6" s="31">
        <v>3513954.3019314194</v>
      </c>
      <c r="AG6" s="31">
        <v>509382815.60797882</v>
      </c>
      <c r="AH6" s="31">
        <v>321175423.19653165</v>
      </c>
      <c r="AI6" s="31">
        <v>30220006.996610198</v>
      </c>
      <c r="AJ6" s="31">
        <v>84334903.246354058</v>
      </c>
    </row>
    <row r="7" spans="1:36" ht="24.75" customHeight="1">
      <c r="A7" s="24" t="s">
        <v>22</v>
      </c>
      <c r="B7" s="31">
        <f t="shared" si="1"/>
        <v>66172010634.194321</v>
      </c>
      <c r="C7" s="31">
        <v>0</v>
      </c>
      <c r="D7" s="31">
        <v>1645042669.7606287</v>
      </c>
      <c r="E7" s="31">
        <v>45131486.138837561</v>
      </c>
      <c r="F7" s="31">
        <v>0</v>
      </c>
      <c r="G7" s="31">
        <v>1594269747.8544366</v>
      </c>
      <c r="H7" s="31">
        <v>2032834964.4085903</v>
      </c>
      <c r="I7" s="31">
        <v>2733614115.42939</v>
      </c>
      <c r="J7" s="31">
        <v>5796011107.3802128</v>
      </c>
      <c r="K7" s="31">
        <v>19180881.609005965</v>
      </c>
      <c r="L7" s="31">
        <v>2465194601.6186533</v>
      </c>
      <c r="M7" s="31">
        <v>157960201.48593146</v>
      </c>
      <c r="N7" s="31">
        <v>0</v>
      </c>
      <c r="O7" s="31">
        <v>3182108258.9340887</v>
      </c>
      <c r="P7" s="31">
        <v>28895434000.390751</v>
      </c>
      <c r="Q7" s="31">
        <v>0</v>
      </c>
      <c r="R7" s="31">
        <v>5641435.7673546951</v>
      </c>
      <c r="S7" s="31">
        <v>1359586019.9324815</v>
      </c>
      <c r="T7" s="31">
        <v>4938512870.7423</v>
      </c>
      <c r="U7" s="31">
        <v>394900503.71482867</v>
      </c>
      <c r="V7" s="31">
        <v>473880604.45779443</v>
      </c>
      <c r="W7" s="31">
        <v>11282871.53470939</v>
      </c>
      <c r="X7" s="31">
        <v>5494758437.40347</v>
      </c>
      <c r="Y7" s="31">
        <v>62055793.440901652</v>
      </c>
      <c r="Z7" s="31">
        <v>0</v>
      </c>
      <c r="AA7" s="31">
        <v>0</v>
      </c>
      <c r="AB7" s="31">
        <v>236376158.65216175</v>
      </c>
      <c r="AC7" s="31">
        <v>1676070566.4810793</v>
      </c>
      <c r="AD7" s="31">
        <v>0</v>
      </c>
      <c r="AE7" s="31">
        <v>1351688009.8581846</v>
      </c>
      <c r="AF7" s="31">
        <v>2256574.3069418781</v>
      </c>
      <c r="AG7" s="31">
        <v>1123209861.2803195</v>
      </c>
      <c r="AH7" s="31">
        <v>28207178.836773474</v>
      </c>
      <c r="AI7" s="31">
        <v>27078891.683302537</v>
      </c>
      <c r="AJ7" s="31">
        <v>419722821.09118932</v>
      </c>
    </row>
    <row r="8" spans="1:36" ht="24.75" customHeight="1">
      <c r="A8" s="24" t="s">
        <v>23</v>
      </c>
      <c r="B8" s="31">
        <f t="shared" si="1"/>
        <v>173903092824.85641</v>
      </c>
      <c r="C8" s="31">
        <v>6903253.8160948846</v>
      </c>
      <c r="D8" s="31">
        <v>5327320622.8090763</v>
      </c>
      <c r="E8" s="31">
        <v>48986551.118057922</v>
      </c>
      <c r="F8" s="31">
        <v>10620390.486299824</v>
      </c>
      <c r="G8" s="31">
        <v>4290929817.2034922</v>
      </c>
      <c r="H8" s="31">
        <v>10309372350.908533</v>
      </c>
      <c r="I8" s="31">
        <v>6055135982.8351889</v>
      </c>
      <c r="J8" s="31">
        <v>17728046992.791668</v>
      </c>
      <c r="K8" s="31">
        <v>28940564.075167011</v>
      </c>
      <c r="L8" s="31">
        <v>7338849131.890461</v>
      </c>
      <c r="M8" s="31">
        <v>789307420.9418025</v>
      </c>
      <c r="N8" s="31">
        <v>42481561.945199288</v>
      </c>
      <c r="O8" s="31">
        <v>7334043405.1954279</v>
      </c>
      <c r="P8" s="31">
        <v>67102016680.301689</v>
      </c>
      <c r="Q8" s="31">
        <v>39826464.323624335</v>
      </c>
      <c r="R8" s="31">
        <v>9292841.6755123436</v>
      </c>
      <c r="S8" s="31">
        <v>7161993079.3173676</v>
      </c>
      <c r="T8" s="31">
        <v>10496397427.372272</v>
      </c>
      <c r="U8" s="31">
        <v>773031672.52154827</v>
      </c>
      <c r="V8" s="31">
        <v>1107706727.7210715</v>
      </c>
      <c r="W8" s="31">
        <v>159305857.29449734</v>
      </c>
      <c r="X8" s="31">
        <v>9655899724.2864952</v>
      </c>
      <c r="Y8" s="31">
        <v>1025929720.9765626</v>
      </c>
      <c r="Z8" s="31">
        <v>132754881.07874778</v>
      </c>
      <c r="AA8" s="31">
        <v>768650761.44594955</v>
      </c>
      <c r="AB8" s="31">
        <v>1083279829.6025817</v>
      </c>
      <c r="AC8" s="31">
        <v>6535735203.3164797</v>
      </c>
      <c r="AD8" s="31">
        <v>0</v>
      </c>
      <c r="AE8" s="31">
        <v>4654731293.3116951</v>
      </c>
      <c r="AF8" s="31">
        <v>392423428.46877837</v>
      </c>
      <c r="AG8" s="31">
        <v>2349708293.1414046</v>
      </c>
      <c r="AH8" s="31">
        <v>285422994.31930774</v>
      </c>
      <c r="AI8" s="31">
        <v>323443992.26026124</v>
      </c>
      <c r="AJ8" s="31">
        <v>534603906.10411733</v>
      </c>
    </row>
    <row r="9" spans="1:36" ht="24.75" customHeight="1">
      <c r="A9" s="24" t="s">
        <v>24</v>
      </c>
      <c r="B9" s="31">
        <f t="shared" si="1"/>
        <v>198624882819.01398</v>
      </c>
      <c r="C9" s="31">
        <v>35038.846292259768</v>
      </c>
      <c r="D9" s="31">
        <v>6847413028.1080208</v>
      </c>
      <c r="E9" s="31">
        <v>8514460077.5816889</v>
      </c>
      <c r="F9" s="31">
        <v>31972947.241687037</v>
      </c>
      <c r="G9" s="31">
        <v>5534587886.4786682</v>
      </c>
      <c r="H9" s="31">
        <v>13499932013.850019</v>
      </c>
      <c r="I9" s="31">
        <v>6868726626.6679039</v>
      </c>
      <c r="J9" s="31">
        <v>1322716447.5328059</v>
      </c>
      <c r="K9" s="31">
        <v>33724889.556300029</v>
      </c>
      <c r="L9" s="31">
        <v>9398650090.8690567</v>
      </c>
      <c r="M9" s="31">
        <v>1317803883.9138391</v>
      </c>
      <c r="N9" s="31">
        <v>50368341.545123421</v>
      </c>
      <c r="O9" s="31">
        <v>1000797047.2226697</v>
      </c>
      <c r="P9" s="31">
        <v>114535026708.82213</v>
      </c>
      <c r="Q9" s="31">
        <v>998607119.3294034</v>
      </c>
      <c r="R9" s="31">
        <v>4379855.786532471</v>
      </c>
      <c r="S9" s="31">
        <v>3269558941.1198525</v>
      </c>
      <c r="T9" s="31">
        <v>2761499073.4087234</v>
      </c>
      <c r="U9" s="31">
        <v>762094906.85664999</v>
      </c>
      <c r="V9" s="31">
        <v>1128688836.1894181</v>
      </c>
      <c r="W9" s="31">
        <v>157017829.94718909</v>
      </c>
      <c r="X9" s="31">
        <v>5268620561.3737288</v>
      </c>
      <c r="Y9" s="31">
        <v>604858084.12013412</v>
      </c>
      <c r="Z9" s="31">
        <v>0</v>
      </c>
      <c r="AA9" s="31">
        <v>146725168.84883779</v>
      </c>
      <c r="AB9" s="31">
        <v>2038554454.4379911</v>
      </c>
      <c r="AC9" s="31">
        <v>6088134193.3842278</v>
      </c>
      <c r="AD9" s="31">
        <v>25841149.14054158</v>
      </c>
      <c r="AE9" s="31">
        <v>4846188203.7823048</v>
      </c>
      <c r="AF9" s="31">
        <v>33286903.977646783</v>
      </c>
      <c r="AG9" s="31">
        <v>621412577.58257222</v>
      </c>
      <c r="AH9" s="31">
        <v>322795371.46744305</v>
      </c>
      <c r="AI9" s="31">
        <v>42922586.708018214</v>
      </c>
      <c r="AJ9" s="31">
        <v>547481973.31655884</v>
      </c>
    </row>
    <row r="10" spans="1:36" ht="24.75" customHeight="1">
      <c r="A10" s="24" t="s">
        <v>25</v>
      </c>
      <c r="B10" s="31">
        <f t="shared" si="1"/>
        <v>25773209095.182152</v>
      </c>
      <c r="C10" s="31">
        <v>0</v>
      </c>
      <c r="D10" s="31">
        <v>531860379.9648428</v>
      </c>
      <c r="E10" s="31">
        <v>15880853.769154873</v>
      </c>
      <c r="F10" s="31">
        <v>0</v>
      </c>
      <c r="G10" s="31">
        <v>740683019.79338312</v>
      </c>
      <c r="H10" s="31">
        <v>1424406710.734731</v>
      </c>
      <c r="I10" s="31">
        <v>714214930.17812538</v>
      </c>
      <c r="J10" s="31">
        <v>4043265369.6268301</v>
      </c>
      <c r="K10" s="31">
        <v>61109525.303707957</v>
      </c>
      <c r="L10" s="31">
        <v>1296512901.7138038</v>
      </c>
      <c r="M10" s="31">
        <v>44466390.553633645</v>
      </c>
      <c r="N10" s="31">
        <v>0</v>
      </c>
      <c r="O10" s="31">
        <v>1945086969.6460893</v>
      </c>
      <c r="P10" s="31">
        <v>11422526405.41741</v>
      </c>
      <c r="Q10" s="31">
        <v>0</v>
      </c>
      <c r="R10" s="31">
        <v>0</v>
      </c>
      <c r="S10" s="31">
        <v>155420622.22079569</v>
      </c>
      <c r="T10" s="31">
        <v>690287777.16593182</v>
      </c>
      <c r="U10" s="31">
        <v>182947435.42066416</v>
      </c>
      <c r="V10" s="31">
        <v>2117447.1692206496</v>
      </c>
      <c r="W10" s="31">
        <v>59288520.738178194</v>
      </c>
      <c r="X10" s="31">
        <v>817144037.07394087</v>
      </c>
      <c r="Y10" s="31">
        <v>101078458.06991693</v>
      </c>
      <c r="Z10" s="31">
        <v>0</v>
      </c>
      <c r="AA10" s="31">
        <v>0</v>
      </c>
      <c r="AB10" s="31">
        <v>110194068.13341184</v>
      </c>
      <c r="AC10" s="31">
        <v>423192991.24043906</v>
      </c>
      <c r="AD10" s="31">
        <v>0</v>
      </c>
      <c r="AE10" s="31">
        <v>683300201.50750327</v>
      </c>
      <c r="AF10" s="31">
        <v>45736858.855166033</v>
      </c>
      <c r="AG10" s="31">
        <v>206163126.18399942</v>
      </c>
      <c r="AH10" s="31">
        <v>56324094.701269269</v>
      </c>
      <c r="AI10" s="31">
        <v>0</v>
      </c>
      <c r="AJ10" s="31">
        <v>0</v>
      </c>
    </row>
    <row r="11" spans="1:36" ht="24.75" customHeight="1">
      <c r="A11" s="24" t="s">
        <v>26</v>
      </c>
      <c r="B11" s="31">
        <f t="shared" si="1"/>
        <v>70099618105.565582</v>
      </c>
      <c r="C11" s="31">
        <v>0</v>
      </c>
      <c r="D11" s="31">
        <v>821674724.99076462</v>
      </c>
      <c r="E11" s="31">
        <v>0</v>
      </c>
      <c r="F11" s="31">
        <v>0</v>
      </c>
      <c r="G11" s="31">
        <v>1720929253.4751172</v>
      </c>
      <c r="H11" s="31">
        <v>9119821860.7545471</v>
      </c>
      <c r="I11" s="31">
        <v>245270708.69809064</v>
      </c>
      <c r="J11" s="31">
        <v>11547002229.144608</v>
      </c>
      <c r="K11" s="31">
        <v>5355255.6484299265</v>
      </c>
      <c r="L11" s="31">
        <v>2815543508.0141945</v>
      </c>
      <c r="M11" s="31">
        <v>128883152.60554691</v>
      </c>
      <c r="N11" s="31">
        <v>223135652.01791361</v>
      </c>
      <c r="O11" s="31">
        <v>4010372446.5875564</v>
      </c>
      <c r="P11" s="31">
        <v>29142944221.712429</v>
      </c>
      <c r="Q11" s="31">
        <v>0</v>
      </c>
      <c r="R11" s="31">
        <v>0</v>
      </c>
      <c r="S11" s="31">
        <v>415924855.36139113</v>
      </c>
      <c r="T11" s="31">
        <v>1254914906.948746</v>
      </c>
      <c r="U11" s="31">
        <v>742595449.91561651</v>
      </c>
      <c r="V11" s="31">
        <v>32131533.890579559</v>
      </c>
      <c r="W11" s="31">
        <v>372011759.04426569</v>
      </c>
      <c r="X11" s="31">
        <v>2816328945.5092959</v>
      </c>
      <c r="Y11" s="31">
        <v>66547976.857822575</v>
      </c>
      <c r="Z11" s="31">
        <v>0</v>
      </c>
      <c r="AA11" s="31">
        <v>0</v>
      </c>
      <c r="AB11" s="31">
        <v>473404599.32120568</v>
      </c>
      <c r="AC11" s="31">
        <v>2087121634.7147553</v>
      </c>
      <c r="AD11" s="31">
        <v>12495596.513003161</v>
      </c>
      <c r="AE11" s="31">
        <v>880047011.55865133</v>
      </c>
      <c r="AF11" s="31">
        <v>284899600.49647218</v>
      </c>
      <c r="AG11" s="31">
        <v>169226078.49038574</v>
      </c>
      <c r="AH11" s="31">
        <v>641416819.86461389</v>
      </c>
      <c r="AI11" s="31">
        <v>69618323.429589048</v>
      </c>
      <c r="AJ11" s="31">
        <v>0</v>
      </c>
    </row>
    <row r="12" spans="1:36" ht="24.75" customHeight="1">
      <c r="A12" s="24" t="s">
        <v>27</v>
      </c>
      <c r="B12" s="31">
        <f t="shared" si="1"/>
        <v>483579859683.29883</v>
      </c>
      <c r="C12" s="31">
        <v>311077839.79185474</v>
      </c>
      <c r="D12" s="31">
        <v>18717530738.933708</v>
      </c>
      <c r="E12" s="31">
        <v>906413816.54023302</v>
      </c>
      <c r="F12" s="31">
        <v>14983106.962451721</v>
      </c>
      <c r="G12" s="31">
        <v>16442548093.729687</v>
      </c>
      <c r="H12" s="31">
        <v>47628504354.800064</v>
      </c>
      <c r="I12" s="31">
        <v>17714615135.28619</v>
      </c>
      <c r="J12" s="31">
        <v>9404396803.4321976</v>
      </c>
      <c r="K12" s="31">
        <v>0</v>
      </c>
      <c r="L12" s="31">
        <v>24996229869.813972</v>
      </c>
      <c r="M12" s="31">
        <v>5162972387.9413176</v>
      </c>
      <c r="N12" s="31">
        <v>135204703.30402863</v>
      </c>
      <c r="O12" s="31">
        <v>7401797535.7079353</v>
      </c>
      <c r="P12" s="31">
        <v>223834918052.17468</v>
      </c>
      <c r="Q12" s="31">
        <v>14269625.678525448</v>
      </c>
      <c r="R12" s="31">
        <v>71348128.392627239</v>
      </c>
      <c r="S12" s="31">
        <v>23260388571.987438</v>
      </c>
      <c r="T12" s="31">
        <v>2311679359.9211226</v>
      </c>
      <c r="U12" s="31">
        <v>1155839679.9605613</v>
      </c>
      <c r="V12" s="31">
        <v>5534474319.4160957</v>
      </c>
      <c r="W12" s="31">
        <v>1068794963.3215561</v>
      </c>
      <c r="X12" s="31">
        <v>27046495263.921722</v>
      </c>
      <c r="Y12" s="31">
        <v>2762813990.799912</v>
      </c>
      <c r="Z12" s="31">
        <v>0</v>
      </c>
      <c r="AA12" s="31">
        <v>877581979.22931504</v>
      </c>
      <c r="AB12" s="31">
        <v>9320042425.5822315</v>
      </c>
      <c r="AC12" s="31">
        <v>20093290286.482315</v>
      </c>
      <c r="AD12" s="31">
        <v>256853262.21345803</v>
      </c>
      <c r="AE12" s="31">
        <v>9645188781.2520638</v>
      </c>
      <c r="AF12" s="31">
        <v>470897647.39133978</v>
      </c>
      <c r="AG12" s="31">
        <v>5117312636.8845825</v>
      </c>
      <c r="AH12" s="31">
        <v>550386655.86102307</v>
      </c>
      <c r="AI12" s="31">
        <v>1229717848.3171735</v>
      </c>
      <c r="AJ12" s="31">
        <v>121291818.26746631</v>
      </c>
    </row>
    <row r="13" spans="1:36" ht="24.75" customHeight="1">
      <c r="A13" s="24" t="s">
        <v>53</v>
      </c>
      <c r="B13" s="31">
        <f t="shared" si="1"/>
        <v>22834407663.999649</v>
      </c>
      <c r="C13" s="31">
        <v>0</v>
      </c>
      <c r="D13" s="31">
        <v>366199909.49964964</v>
      </c>
      <c r="E13" s="31">
        <v>0</v>
      </c>
      <c r="F13" s="31">
        <v>0</v>
      </c>
      <c r="G13" s="31">
        <v>453317930.41377223</v>
      </c>
      <c r="H13" s="31">
        <v>903510674.68046629</v>
      </c>
      <c r="I13" s="31">
        <v>720009700.46929085</v>
      </c>
      <c r="J13" s="31">
        <v>5456215478.1087837</v>
      </c>
      <c r="K13" s="31">
        <v>5531302.9151823856</v>
      </c>
      <c r="L13" s="31">
        <v>1052717570.8175112</v>
      </c>
      <c r="M13" s="31">
        <v>11062605.830364771</v>
      </c>
      <c r="N13" s="31">
        <v>0</v>
      </c>
      <c r="O13" s="31">
        <v>1243990025.6245186</v>
      </c>
      <c r="P13" s="31">
        <v>8586020263.1210108</v>
      </c>
      <c r="Q13" s="31">
        <v>0</v>
      </c>
      <c r="R13" s="31">
        <v>0</v>
      </c>
      <c r="S13" s="31">
        <v>99563452.473282933</v>
      </c>
      <c r="T13" s="31">
        <v>2092768457.9592564</v>
      </c>
      <c r="U13" s="31">
        <v>0</v>
      </c>
      <c r="V13" s="31">
        <v>0</v>
      </c>
      <c r="W13" s="31">
        <v>2765651.4575911928</v>
      </c>
      <c r="X13" s="31">
        <v>793188838.03715384</v>
      </c>
      <c r="Y13" s="31">
        <v>150174874.14720175</v>
      </c>
      <c r="Z13" s="31">
        <v>0</v>
      </c>
      <c r="AA13" s="31">
        <v>41484771.863867886</v>
      </c>
      <c r="AB13" s="31">
        <v>63609983.524597421</v>
      </c>
      <c r="AC13" s="31">
        <v>365065992.40203738</v>
      </c>
      <c r="AD13" s="31">
        <v>2212521.166072954</v>
      </c>
      <c r="AE13" s="31">
        <v>222220094.61745238</v>
      </c>
      <c r="AF13" s="31">
        <v>2212521.166072954</v>
      </c>
      <c r="AG13" s="31">
        <v>100171895.79395302</v>
      </c>
      <c r="AH13" s="31">
        <v>829695.43727735779</v>
      </c>
      <c r="AI13" s="31">
        <v>0</v>
      </c>
      <c r="AJ13" s="31">
        <v>99563452.473282933</v>
      </c>
    </row>
    <row r="14" spans="1:36" ht="24.75" customHeight="1">
      <c r="A14" s="24" t="s">
        <v>28</v>
      </c>
      <c r="B14" s="31">
        <f t="shared" si="1"/>
        <v>25115937461.493198</v>
      </c>
      <c r="C14" s="31">
        <v>19751687.873384047</v>
      </c>
      <c r="D14" s="31">
        <v>871379553.12292099</v>
      </c>
      <c r="E14" s="31">
        <v>12344804.920865029</v>
      </c>
      <c r="F14" s="31">
        <v>0</v>
      </c>
      <c r="G14" s="31">
        <v>382846181.10955024</v>
      </c>
      <c r="H14" s="31">
        <v>1130002502.6954665</v>
      </c>
      <c r="I14" s="31">
        <v>359200353.058936</v>
      </c>
      <c r="J14" s="31">
        <v>3667972599.0386276</v>
      </c>
      <c r="K14" s="31">
        <v>0</v>
      </c>
      <c r="L14" s="31">
        <v>1952976605.9649708</v>
      </c>
      <c r="M14" s="31">
        <v>34419588.845292732</v>
      </c>
      <c r="N14" s="31">
        <v>0</v>
      </c>
      <c r="O14" s="31">
        <v>30450518.804800406</v>
      </c>
      <c r="P14" s="31">
        <v>8650717262.5016937</v>
      </c>
      <c r="Q14" s="31">
        <v>0</v>
      </c>
      <c r="R14" s="31">
        <v>0</v>
      </c>
      <c r="S14" s="31">
        <v>372560891.46522951</v>
      </c>
      <c r="T14" s="31">
        <v>4118823506.4283624</v>
      </c>
      <c r="U14" s="31">
        <v>30804690.223777492</v>
      </c>
      <c r="V14" s="31">
        <v>3000218.1126386337</v>
      </c>
      <c r="W14" s="31">
        <v>109457270.29833661</v>
      </c>
      <c r="X14" s="31">
        <v>809329405.40530598</v>
      </c>
      <c r="Y14" s="31">
        <v>230436358.52281389</v>
      </c>
      <c r="Z14" s="31">
        <v>0</v>
      </c>
      <c r="AA14" s="31">
        <v>0</v>
      </c>
      <c r="AB14" s="31">
        <v>270116819.97907043</v>
      </c>
      <c r="AC14" s="31">
        <v>1271926400.3464601</v>
      </c>
      <c r="AD14" s="31">
        <v>0</v>
      </c>
      <c r="AE14" s="31">
        <v>629698469.6538763</v>
      </c>
      <c r="AF14" s="31">
        <v>0</v>
      </c>
      <c r="AG14" s="31">
        <v>108342553.43735355</v>
      </c>
      <c r="AH14" s="31">
        <v>0</v>
      </c>
      <c r="AI14" s="31">
        <v>49379219.683460124</v>
      </c>
      <c r="AJ14" s="31">
        <v>0</v>
      </c>
    </row>
    <row r="15" spans="1:36" ht="24.75" customHeight="1">
      <c r="A15" s="24" t="s">
        <v>29</v>
      </c>
      <c r="B15" s="31">
        <f t="shared" si="1"/>
        <v>195409621357.12424</v>
      </c>
      <c r="C15" s="31">
        <v>225409901.67012617</v>
      </c>
      <c r="D15" s="31">
        <v>5841986956.1064272</v>
      </c>
      <c r="E15" s="31">
        <v>1092692401.5529525</v>
      </c>
      <c r="F15" s="31">
        <v>0</v>
      </c>
      <c r="G15" s="31">
        <v>5183398765.5267277</v>
      </c>
      <c r="H15" s="31">
        <v>11115870085.603682</v>
      </c>
      <c r="I15" s="31">
        <v>7545615805.3079824</v>
      </c>
      <c r="J15" s="31">
        <v>7118656123.0921049</v>
      </c>
      <c r="K15" s="31">
        <v>0</v>
      </c>
      <c r="L15" s="31">
        <v>10030479673.295786</v>
      </c>
      <c r="M15" s="31">
        <v>1542062897.6585639</v>
      </c>
      <c r="N15" s="31">
        <v>946312370.85416055</v>
      </c>
      <c r="O15" s="31">
        <v>4213221384.4696035</v>
      </c>
      <c r="P15" s="31">
        <v>77818576200.992416</v>
      </c>
      <c r="Q15" s="31">
        <v>852533667.43618071</v>
      </c>
      <c r="R15" s="31">
        <v>0</v>
      </c>
      <c r="S15" s="31">
        <v>12960216812.364817</v>
      </c>
      <c r="T15" s="31">
        <v>14105169527.731606</v>
      </c>
      <c r="U15" s="31">
        <v>197787810.84519392</v>
      </c>
      <c r="V15" s="31">
        <v>2581471944.9967546</v>
      </c>
      <c r="W15" s="31">
        <v>1530297933.0479441</v>
      </c>
      <c r="X15" s="31">
        <v>9707715617.7290401</v>
      </c>
      <c r="Y15" s="31">
        <v>280483576.58650351</v>
      </c>
      <c r="Z15" s="31">
        <v>136405386.7897889</v>
      </c>
      <c r="AA15" s="31">
        <v>42626683.371809036</v>
      </c>
      <c r="AB15" s="31">
        <v>1222533279.1034832</v>
      </c>
      <c r="AC15" s="31">
        <v>12451254212.905415</v>
      </c>
      <c r="AD15" s="31">
        <v>0</v>
      </c>
      <c r="AE15" s="31">
        <v>5581140712.6051874</v>
      </c>
      <c r="AF15" s="31">
        <v>17050673.348723613</v>
      </c>
      <c r="AG15" s="31">
        <v>751082161.01127565</v>
      </c>
      <c r="AH15" s="31">
        <v>124469915.44568238</v>
      </c>
      <c r="AI15" s="31">
        <v>188836207.33711404</v>
      </c>
      <c r="AJ15" s="31">
        <v>4262668.3371809032</v>
      </c>
    </row>
    <row r="16" spans="1:36" ht="24.75" customHeight="1">
      <c r="A16" s="24" t="s">
        <v>30</v>
      </c>
      <c r="B16" s="31">
        <f t="shared" si="1"/>
        <v>13668617080.897047</v>
      </c>
      <c r="C16" s="31">
        <v>0</v>
      </c>
      <c r="D16" s="31">
        <v>730363580.51985395</v>
      </c>
      <c r="E16" s="31">
        <v>0</v>
      </c>
      <c r="F16" s="31">
        <v>0</v>
      </c>
      <c r="G16" s="31">
        <v>530704710.69547033</v>
      </c>
      <c r="H16" s="31">
        <v>710947007.66551208</v>
      </c>
      <c r="I16" s="31">
        <v>649020247.59196353</v>
      </c>
      <c r="J16" s="31">
        <v>409945286.45356905</v>
      </c>
      <c r="K16" s="31">
        <v>0</v>
      </c>
      <c r="L16" s="31">
        <v>577138570.25822163</v>
      </c>
      <c r="M16" s="31">
        <v>399429844.57286876</v>
      </c>
      <c r="N16" s="31">
        <v>15694689.37417952</v>
      </c>
      <c r="O16" s="31">
        <v>0</v>
      </c>
      <c r="P16" s="31">
        <v>6568586238.8512516</v>
      </c>
      <c r="Q16" s="31">
        <v>0</v>
      </c>
      <c r="R16" s="31">
        <v>1345259.0892153874</v>
      </c>
      <c r="S16" s="31">
        <v>542542990.68056571</v>
      </c>
      <c r="T16" s="31">
        <v>100221802.14654636</v>
      </c>
      <c r="U16" s="31">
        <v>22420984.820256457</v>
      </c>
      <c r="V16" s="31">
        <v>134525908.92153874</v>
      </c>
      <c r="W16" s="31">
        <v>25559922.695092361</v>
      </c>
      <c r="X16" s="31">
        <v>633146190.33922207</v>
      </c>
      <c r="Y16" s="31">
        <v>14573640.133166697</v>
      </c>
      <c r="Z16" s="31">
        <v>0</v>
      </c>
      <c r="AA16" s="31">
        <v>0</v>
      </c>
      <c r="AB16" s="31">
        <v>46859858.274335995</v>
      </c>
      <c r="AC16" s="31">
        <v>494606925.13485754</v>
      </c>
      <c r="AD16" s="31">
        <v>6726295.446076937</v>
      </c>
      <c r="AE16" s="31">
        <v>803276623.15532792</v>
      </c>
      <c r="AF16" s="31">
        <v>0</v>
      </c>
      <c r="AG16" s="31">
        <v>94033610.336155564</v>
      </c>
      <c r="AH16" s="31">
        <v>0</v>
      </c>
      <c r="AI16" s="31">
        <v>156946893.74179518</v>
      </c>
      <c r="AJ16" s="31">
        <v>0</v>
      </c>
    </row>
    <row r="17" spans="1:36" ht="24.75" customHeight="1">
      <c r="A17" s="24" t="s">
        <v>31</v>
      </c>
      <c r="B17" s="31">
        <f t="shared" si="1"/>
        <v>240190688700.21252</v>
      </c>
      <c r="C17" s="31">
        <v>5671295705.5739346</v>
      </c>
      <c r="D17" s="31">
        <v>9599523520.8385696</v>
      </c>
      <c r="E17" s="31">
        <v>695425672.47692156</v>
      </c>
      <c r="F17" s="31">
        <v>0</v>
      </c>
      <c r="G17" s="31">
        <v>12831729584.478445</v>
      </c>
      <c r="H17" s="31">
        <v>36629725944.770119</v>
      </c>
      <c r="I17" s="31">
        <v>698869685.33109307</v>
      </c>
      <c r="J17" s="31">
        <v>2605528186.2135329</v>
      </c>
      <c r="K17" s="31">
        <v>230483937.16377974</v>
      </c>
      <c r="L17" s="31">
        <v>11031438095.976755</v>
      </c>
      <c r="M17" s="31">
        <v>1304751023.5995574</v>
      </c>
      <c r="N17" s="31">
        <v>84775701.025758058</v>
      </c>
      <c r="O17" s="31">
        <v>3172465686.8232899</v>
      </c>
      <c r="P17" s="31">
        <v>109575242816.44933</v>
      </c>
      <c r="Q17" s="31">
        <v>512628067.14013076</v>
      </c>
      <c r="R17" s="31">
        <v>6623101.6426373478</v>
      </c>
      <c r="S17" s="31">
        <v>7661603980.2028828</v>
      </c>
      <c r="T17" s="31">
        <v>772253651.53151476</v>
      </c>
      <c r="U17" s="31">
        <v>1087513289.7210526</v>
      </c>
      <c r="V17" s="31">
        <v>622571554.4079107</v>
      </c>
      <c r="W17" s="31">
        <v>858353972.88580036</v>
      </c>
      <c r="X17" s="31">
        <v>7678161734.309474</v>
      </c>
      <c r="Y17" s="31">
        <v>1026978140.7073468</v>
      </c>
      <c r="Z17" s="31">
        <v>0</v>
      </c>
      <c r="AA17" s="31">
        <v>0</v>
      </c>
      <c r="AB17" s="31">
        <v>829212325.65819609</v>
      </c>
      <c r="AC17" s="31">
        <v>8447766145.1839371</v>
      </c>
      <c r="AD17" s="31">
        <v>0</v>
      </c>
      <c r="AE17" s="31">
        <v>5523666769.959547</v>
      </c>
      <c r="AF17" s="31">
        <v>74178738.397538304</v>
      </c>
      <c r="AG17" s="31">
        <v>2499558559.9313364</v>
      </c>
      <c r="AH17" s="31">
        <v>643765479.66435015</v>
      </c>
      <c r="AI17" s="31">
        <v>1191495985.5104582</v>
      </c>
      <c r="AJ17" s="31">
        <v>6623101642.6373482</v>
      </c>
    </row>
    <row r="18" spans="1:36" ht="24.75" customHeight="1">
      <c r="A18" s="24" t="s">
        <v>32</v>
      </c>
      <c r="B18" s="31">
        <f t="shared" si="1"/>
        <v>29200539457.275215</v>
      </c>
      <c r="C18" s="31">
        <v>0</v>
      </c>
      <c r="D18" s="31">
        <v>856194099.02367055</v>
      </c>
      <c r="E18" s="31">
        <v>8926860.9941120669</v>
      </c>
      <c r="F18" s="31">
        <v>24527200.595472962</v>
      </c>
      <c r="G18" s="31">
        <v>400641176.56266344</v>
      </c>
      <c r="H18" s="31">
        <v>857784659.3846066</v>
      </c>
      <c r="I18" s="31">
        <v>937383560.42462564</v>
      </c>
      <c r="J18" s="31">
        <v>4388965742.7110691</v>
      </c>
      <c r="K18" s="31">
        <v>5616122.2564899214</v>
      </c>
      <c r="L18" s="31">
        <v>935019150.55325043</v>
      </c>
      <c r="M18" s="31">
        <v>26347240.215631731</v>
      </c>
      <c r="N18" s="31">
        <v>18547070.414951283</v>
      </c>
      <c r="O18" s="31">
        <v>1860822374.6188617</v>
      </c>
      <c r="P18" s="31">
        <v>12002392196.144705</v>
      </c>
      <c r="Q18" s="31">
        <v>0</v>
      </c>
      <c r="R18" s="31">
        <v>0</v>
      </c>
      <c r="S18" s="31">
        <v>394905263.2977829</v>
      </c>
      <c r="T18" s="31">
        <v>1695177968.7316127</v>
      </c>
      <c r="U18" s="31">
        <v>789585188.35687947</v>
      </c>
      <c r="V18" s="31">
        <v>36574129.509857208</v>
      </c>
      <c r="W18" s="31">
        <v>38740843.343379542</v>
      </c>
      <c r="X18" s="31">
        <v>801211826.78869176</v>
      </c>
      <c r="Y18" s="31">
        <v>139235589.79807571</v>
      </c>
      <c r="Z18" s="31">
        <v>234005094.0204134</v>
      </c>
      <c r="AA18" s="31">
        <v>16241686.896083506</v>
      </c>
      <c r="AB18" s="31">
        <v>75054967.193214074</v>
      </c>
      <c r="AC18" s="31">
        <v>637221871.583588</v>
      </c>
      <c r="AD18" s="31">
        <v>0</v>
      </c>
      <c r="AE18" s="31">
        <v>578612056.38345611</v>
      </c>
      <c r="AF18" s="31">
        <v>900832943.42525077</v>
      </c>
      <c r="AG18" s="31">
        <v>472769777.78628576</v>
      </c>
      <c r="AH18" s="31">
        <v>11925592.939706994</v>
      </c>
      <c r="AI18" s="31">
        <v>13190953.818484042</v>
      </c>
      <c r="AJ18" s="31">
        <v>42086249.502338059</v>
      </c>
    </row>
    <row r="19" spans="1:36" ht="24.75" customHeight="1">
      <c r="A19" s="24" t="s">
        <v>33</v>
      </c>
      <c r="B19" s="31">
        <f t="shared" si="1"/>
        <v>30361824580.454056</v>
      </c>
      <c r="C19" s="31">
        <v>28960896.887551248</v>
      </c>
      <c r="D19" s="31">
        <v>1529530276.9838998</v>
      </c>
      <c r="E19" s="31">
        <v>41416107.786742866</v>
      </c>
      <c r="F19" s="31">
        <v>0</v>
      </c>
      <c r="G19" s="31">
        <v>1582399103.0852656</v>
      </c>
      <c r="H19" s="31">
        <v>2616951197.9851103</v>
      </c>
      <c r="I19" s="31">
        <v>1482352368.3828151</v>
      </c>
      <c r="J19" s="31">
        <v>1672036116.8085527</v>
      </c>
      <c r="K19" s="31">
        <v>34429038.257928051</v>
      </c>
      <c r="L19" s="31">
        <v>1859006046.9245474</v>
      </c>
      <c r="M19" s="31">
        <v>85971333.767590925</v>
      </c>
      <c r="N19" s="31">
        <v>23695279.271632835</v>
      </c>
      <c r="O19" s="31">
        <v>2550786687.4035521</v>
      </c>
      <c r="P19" s="31">
        <v>12479473244.975729</v>
      </c>
      <c r="Q19" s="31">
        <v>0</v>
      </c>
      <c r="R19" s="31">
        <v>0</v>
      </c>
      <c r="S19" s="31">
        <v>351581237.73978287</v>
      </c>
      <c r="T19" s="31">
        <v>1162891398.1001344</v>
      </c>
      <c r="U19" s="31">
        <v>102274496.00149216</v>
      </c>
      <c r="V19" s="31">
        <v>48605701.070016071</v>
      </c>
      <c r="W19" s="31">
        <v>72503504.096107319</v>
      </c>
      <c r="X19" s="31">
        <v>1238027711.0042017</v>
      </c>
      <c r="Y19" s="31">
        <v>45466582.875910863</v>
      </c>
      <c r="Z19" s="31">
        <v>0</v>
      </c>
      <c r="AA19" s="31">
        <v>0</v>
      </c>
      <c r="AB19" s="31">
        <v>124855894.62360381</v>
      </c>
      <c r="AC19" s="31">
        <v>596938766.26613486</v>
      </c>
      <c r="AD19" s="31">
        <v>1012618.7722920015</v>
      </c>
      <c r="AE19" s="31">
        <v>187536996.62847865</v>
      </c>
      <c r="AF19" s="31">
        <v>0</v>
      </c>
      <c r="AG19" s="31">
        <v>351378713.98532432</v>
      </c>
      <c r="AH19" s="31">
        <v>17011995.374505624</v>
      </c>
      <c r="AI19" s="31">
        <v>3847951.3347096057</v>
      </c>
      <c r="AJ19" s="31">
        <v>70883314.060440108</v>
      </c>
    </row>
    <row r="20" spans="1:36" ht="24.75" customHeight="1">
      <c r="A20" s="24" t="s">
        <v>34</v>
      </c>
      <c r="B20" s="31">
        <f t="shared" si="1"/>
        <v>19349636240.8148</v>
      </c>
      <c r="C20" s="31">
        <v>4022239164.0925274</v>
      </c>
      <c r="D20" s="31">
        <v>759700975.23117244</v>
      </c>
      <c r="E20" s="31">
        <v>33186791.782941662</v>
      </c>
      <c r="F20" s="31">
        <v>0</v>
      </c>
      <c r="G20" s="31">
        <v>765013751.35304213</v>
      </c>
      <c r="H20" s="31">
        <v>3133469843.8386159</v>
      </c>
      <c r="I20" s="31">
        <v>18736709.527452476</v>
      </c>
      <c r="J20" s="31">
        <v>2365257219.9450259</v>
      </c>
      <c r="K20" s="31">
        <v>0</v>
      </c>
      <c r="L20" s="31">
        <v>1191245669.9218879</v>
      </c>
      <c r="M20" s="31">
        <v>233828603.77064306</v>
      </c>
      <c r="N20" s="31">
        <v>69139149.547795102</v>
      </c>
      <c r="O20" s="31">
        <v>181421128.41341436</v>
      </c>
      <c r="P20" s="31">
        <v>4713630659.5704794</v>
      </c>
      <c r="Q20" s="31">
        <v>0</v>
      </c>
      <c r="R20" s="31">
        <v>0</v>
      </c>
      <c r="S20" s="31">
        <v>96103417.87143521</v>
      </c>
      <c r="T20" s="31">
        <v>513980437.73830879</v>
      </c>
      <c r="U20" s="31">
        <v>76744455.998052567</v>
      </c>
      <c r="V20" s="31">
        <v>34569574.773897558</v>
      </c>
      <c r="W20" s="31">
        <v>4839740.4683456579</v>
      </c>
      <c r="X20" s="31">
        <v>518543621.60846317</v>
      </c>
      <c r="Y20" s="31">
        <v>48397404.683456577</v>
      </c>
      <c r="Z20" s="31">
        <v>0</v>
      </c>
      <c r="AA20" s="31">
        <v>0</v>
      </c>
      <c r="AB20" s="31">
        <v>111402776.62460473</v>
      </c>
      <c r="AC20" s="31">
        <v>118089667.42763406</v>
      </c>
      <c r="AD20" s="31">
        <v>0</v>
      </c>
      <c r="AE20" s="31">
        <v>215299311.69183412</v>
      </c>
      <c r="AF20" s="31">
        <v>967948.09366913151</v>
      </c>
      <c r="AG20" s="31">
        <v>69899680.192820862</v>
      </c>
      <c r="AH20" s="31">
        <v>41483489.728677064</v>
      </c>
      <c r="AI20" s="31">
        <v>12445046.91860312</v>
      </c>
      <c r="AJ20" s="31">
        <v>0</v>
      </c>
    </row>
    <row r="21" spans="1:36" ht="24.75" customHeight="1">
      <c r="A21" s="24" t="s">
        <v>35</v>
      </c>
      <c r="B21" s="31">
        <f t="shared" si="1"/>
        <v>152506859430.23193</v>
      </c>
      <c r="C21" s="31">
        <v>4206259.9068238847</v>
      </c>
      <c r="D21" s="31">
        <v>6016593397.7924757</v>
      </c>
      <c r="E21" s="31">
        <v>144695340.79474163</v>
      </c>
      <c r="F21" s="31">
        <v>0</v>
      </c>
      <c r="G21" s="31">
        <v>3654546824.3007469</v>
      </c>
      <c r="H21" s="31">
        <v>10015836031.446058</v>
      </c>
      <c r="I21" s="31">
        <v>4784380634.6207342</v>
      </c>
      <c r="J21" s="31">
        <v>10368320941.961691</v>
      </c>
      <c r="K21" s="31">
        <v>168250396.27295539</v>
      </c>
      <c r="L21" s="31">
        <v>7732569449.5582409</v>
      </c>
      <c r="M21" s="31">
        <v>1201728455.3795836</v>
      </c>
      <c r="N21" s="31">
        <v>210312995.34119424</v>
      </c>
      <c r="O21" s="31">
        <v>4986337688.4014158</v>
      </c>
      <c r="P21" s="31">
        <v>67654723784.025536</v>
      </c>
      <c r="Q21" s="31">
        <v>0</v>
      </c>
      <c r="R21" s="31">
        <v>0</v>
      </c>
      <c r="S21" s="31">
        <v>3175726229.6520324</v>
      </c>
      <c r="T21" s="31">
        <v>7755794210.8651638</v>
      </c>
      <c r="U21" s="31">
        <v>1203365793.4326153</v>
      </c>
      <c r="V21" s="31">
        <v>1926467037.3253379</v>
      </c>
      <c r="W21" s="31">
        <v>969407410.79381037</v>
      </c>
      <c r="X21" s="31">
        <v>6985903257.2249269</v>
      </c>
      <c r="Y21" s="31">
        <v>713335101.00729263</v>
      </c>
      <c r="Z21" s="31">
        <v>0</v>
      </c>
      <c r="AA21" s="31">
        <v>88331458.043301582</v>
      </c>
      <c r="AB21" s="31">
        <v>764109174.67362678</v>
      </c>
      <c r="AC21" s="31">
        <v>6498358927.8758669</v>
      </c>
      <c r="AD21" s="31">
        <v>0</v>
      </c>
      <c r="AE21" s="31">
        <v>2622357036.0718102</v>
      </c>
      <c r="AF21" s="31">
        <v>157314120.51521328</v>
      </c>
      <c r="AG21" s="31">
        <v>1991010543.9402347</v>
      </c>
      <c r="AH21" s="31">
        <v>426010003.36312306</v>
      </c>
      <c r="AI21" s="31">
        <v>219566767.13620678</v>
      </c>
      <c r="AJ21" s="31">
        <v>67300158.509182155</v>
      </c>
    </row>
    <row r="22" spans="1:36" ht="24.75" customHeight="1">
      <c r="A22" s="24" t="s">
        <v>36</v>
      </c>
      <c r="B22" s="31">
        <f t="shared" si="1"/>
        <v>29624220149.67453</v>
      </c>
      <c r="C22" s="31">
        <v>0</v>
      </c>
      <c r="D22" s="31">
        <v>1985072496.3674023</v>
      </c>
      <c r="E22" s="31">
        <v>42343004.832847185</v>
      </c>
      <c r="F22" s="31">
        <v>1842602.4731439159</v>
      </c>
      <c r="G22" s="31">
        <v>916904787.07103682</v>
      </c>
      <c r="H22" s="31">
        <v>1718890143.097034</v>
      </c>
      <c r="I22" s="31">
        <v>1427051392.9906068</v>
      </c>
      <c r="J22" s="31">
        <v>23401051.408927731</v>
      </c>
      <c r="K22" s="31">
        <v>8844491.8710907958</v>
      </c>
      <c r="L22" s="31">
        <v>1692946300.2751682</v>
      </c>
      <c r="M22" s="31">
        <v>181864864.09930444</v>
      </c>
      <c r="N22" s="31">
        <v>0</v>
      </c>
      <c r="O22" s="31">
        <v>36667789.215563923</v>
      </c>
      <c r="P22" s="31">
        <v>15730149905.031759</v>
      </c>
      <c r="Q22" s="31">
        <v>0</v>
      </c>
      <c r="R22" s="31">
        <v>18426024.731439158</v>
      </c>
      <c r="S22" s="31">
        <v>1281345759.8242793</v>
      </c>
      <c r="T22" s="31">
        <v>500450831.70588756</v>
      </c>
      <c r="U22" s="31">
        <v>70018893.979468793</v>
      </c>
      <c r="V22" s="31">
        <v>100606095.0336578</v>
      </c>
      <c r="W22" s="31">
        <v>68176291.506324887</v>
      </c>
      <c r="X22" s="31">
        <v>1117704234.1843681</v>
      </c>
      <c r="Y22" s="31">
        <v>150724882.30317232</v>
      </c>
      <c r="Z22" s="31">
        <v>0</v>
      </c>
      <c r="AA22" s="31">
        <v>115899695.5607523</v>
      </c>
      <c r="AB22" s="31">
        <v>283576520.61684859</v>
      </c>
      <c r="AC22" s="31">
        <v>1406642727.9980648</v>
      </c>
      <c r="AD22" s="31">
        <v>19715846.462639898</v>
      </c>
      <c r="AE22" s="31">
        <v>521272239.6524139</v>
      </c>
      <c r="AF22" s="31">
        <v>0</v>
      </c>
      <c r="AG22" s="31">
        <v>142875395.76757923</v>
      </c>
      <c r="AH22" s="31">
        <v>60805881.613749221</v>
      </c>
      <c r="AI22" s="31">
        <v>0</v>
      </c>
      <c r="AJ22" s="31">
        <v>0</v>
      </c>
    </row>
    <row r="23" spans="1:36" ht="24.75" customHeight="1">
      <c r="A23" s="24" t="s">
        <v>37</v>
      </c>
      <c r="B23" s="31">
        <f t="shared" si="1"/>
        <v>41739004628.434059</v>
      </c>
      <c r="C23" s="31">
        <v>0</v>
      </c>
      <c r="D23" s="31">
        <v>1105426075.0494354</v>
      </c>
      <c r="E23" s="31">
        <v>6550210.9413200207</v>
      </c>
      <c r="F23" s="31">
        <v>0</v>
      </c>
      <c r="G23" s="31">
        <v>907048257.96945834</v>
      </c>
      <c r="H23" s="31">
        <v>1877789519.4730861</v>
      </c>
      <c r="I23" s="31">
        <v>806299775.39582157</v>
      </c>
      <c r="J23" s="31">
        <v>11540847.848992418</v>
      </c>
      <c r="K23" s="31">
        <v>26200843.765280083</v>
      </c>
      <c r="L23" s="31">
        <v>2390016015.0843105</v>
      </c>
      <c r="M23" s="31">
        <v>261072693.23261225</v>
      </c>
      <c r="N23" s="31">
        <v>6238296.1345904963</v>
      </c>
      <c r="O23" s="31">
        <v>193387180.17230541</v>
      </c>
      <c r="P23" s="31">
        <v>24300034933.070362</v>
      </c>
      <c r="Q23" s="31">
        <v>0</v>
      </c>
      <c r="R23" s="31">
        <v>0</v>
      </c>
      <c r="S23" s="31">
        <v>1005613336.8959879</v>
      </c>
      <c r="T23" s="31">
        <v>407672652.39548892</v>
      </c>
      <c r="U23" s="31">
        <v>278539922.40946573</v>
      </c>
      <c r="V23" s="31">
        <v>478477313.52309102</v>
      </c>
      <c r="W23" s="31">
        <v>269806307.82103902</v>
      </c>
      <c r="X23" s="31">
        <v>2774419822.8977766</v>
      </c>
      <c r="Y23" s="31">
        <v>549281974.6506933</v>
      </c>
      <c r="Z23" s="31">
        <v>0</v>
      </c>
      <c r="AA23" s="31">
        <v>0</v>
      </c>
      <c r="AB23" s="31">
        <v>380847979.01675004</v>
      </c>
      <c r="AC23" s="31">
        <v>1489393202.1334808</v>
      </c>
      <c r="AD23" s="31">
        <v>0</v>
      </c>
      <c r="AE23" s="31">
        <v>1756704191.5006833</v>
      </c>
      <c r="AF23" s="31">
        <v>0</v>
      </c>
      <c r="AG23" s="31">
        <v>157205062.59168053</v>
      </c>
      <c r="AH23" s="31">
        <v>118527626.55721945</v>
      </c>
      <c r="AI23" s="31">
        <v>62382961.345904961</v>
      </c>
      <c r="AJ23" s="31">
        <v>118527626.55721942</v>
      </c>
    </row>
    <row r="24" spans="1:36" ht="24.75" customHeight="1">
      <c r="A24" s="24" t="s">
        <v>38</v>
      </c>
      <c r="B24" s="31">
        <f t="shared" si="1"/>
        <v>31608645414.61692</v>
      </c>
      <c r="C24" s="31">
        <v>0</v>
      </c>
      <c r="D24" s="31">
        <v>1136882650.1491985</v>
      </c>
      <c r="E24" s="31">
        <v>17501272.323725365</v>
      </c>
      <c r="F24" s="31">
        <v>0</v>
      </c>
      <c r="G24" s="31">
        <v>937070624.02922642</v>
      </c>
      <c r="H24" s="31">
        <v>1323562888.2689352</v>
      </c>
      <c r="I24" s="31">
        <v>1152073754.5261919</v>
      </c>
      <c r="J24" s="31">
        <v>1673611669.7732091</v>
      </c>
      <c r="K24" s="31">
        <v>46670059.529934302</v>
      </c>
      <c r="L24" s="31">
        <v>1648783198.1032813</v>
      </c>
      <c r="M24" s="31">
        <v>79805801.796187669</v>
      </c>
      <c r="N24" s="31">
        <v>14001017.858980291</v>
      </c>
      <c r="O24" s="31">
        <v>518737711.67521971</v>
      </c>
      <c r="P24" s="31">
        <v>18090808515.707493</v>
      </c>
      <c r="Q24" s="31">
        <v>0</v>
      </c>
      <c r="R24" s="31">
        <v>0</v>
      </c>
      <c r="S24" s="31">
        <v>251084920.27104652</v>
      </c>
      <c r="T24" s="31">
        <v>455033080.41685945</v>
      </c>
      <c r="U24" s="31">
        <v>66738185.127806067</v>
      </c>
      <c r="V24" s="31">
        <v>124142358.34962524</v>
      </c>
      <c r="W24" s="31">
        <v>50286989.143504217</v>
      </c>
      <c r="X24" s="31">
        <v>1320295984.1018405</v>
      </c>
      <c r="Y24" s="31">
        <v>45328295.318448693</v>
      </c>
      <c r="Z24" s="31">
        <v>0</v>
      </c>
      <c r="AA24" s="31">
        <v>0</v>
      </c>
      <c r="AB24" s="31">
        <v>279086955.98900717</v>
      </c>
      <c r="AC24" s="31">
        <v>1104913659.3711941</v>
      </c>
      <c r="AD24" s="31">
        <v>0</v>
      </c>
      <c r="AE24" s="31">
        <v>849511758.59362841</v>
      </c>
      <c r="AF24" s="31">
        <v>0</v>
      </c>
      <c r="AG24" s="31">
        <v>360106179.33297306</v>
      </c>
      <c r="AH24" s="31">
        <v>8633961.0130378474</v>
      </c>
      <c r="AI24" s="31">
        <v>8703966.1023327485</v>
      </c>
      <c r="AJ24" s="31">
        <v>45269957.744036272</v>
      </c>
    </row>
    <row r="25" spans="1:36" ht="24.75" customHeight="1">
      <c r="A25" s="24" t="s">
        <v>39</v>
      </c>
      <c r="B25" s="31">
        <f t="shared" si="1"/>
        <v>110070972693.29318</v>
      </c>
      <c r="C25" s="31">
        <v>0</v>
      </c>
      <c r="D25" s="31">
        <v>2628902164.1484084</v>
      </c>
      <c r="E25" s="31">
        <v>222884704.27637392</v>
      </c>
      <c r="F25" s="31">
        <v>21290479.214459594</v>
      </c>
      <c r="G25" s="31">
        <v>3033064687.9311981</v>
      </c>
      <c r="H25" s="31">
        <v>5739711916.4432421</v>
      </c>
      <c r="I25" s="31">
        <v>2199993052.3385439</v>
      </c>
      <c r="J25" s="31">
        <v>8315262788.1973734</v>
      </c>
      <c r="K25" s="31">
        <v>62208118.95474913</v>
      </c>
      <c r="L25" s="31">
        <v>6606042622.1915817</v>
      </c>
      <c r="M25" s="31">
        <v>984751196.41630173</v>
      </c>
      <c r="N25" s="31">
        <v>7983929.7054223483</v>
      </c>
      <c r="O25" s="31">
        <v>2232639409.3738141</v>
      </c>
      <c r="P25" s="31">
        <v>64389987459.609413</v>
      </c>
      <c r="Q25" s="31">
        <v>3326637.3772593117</v>
      </c>
      <c r="R25" s="31">
        <v>0</v>
      </c>
      <c r="S25" s="31">
        <v>2052556483.7784104</v>
      </c>
      <c r="T25" s="31">
        <v>1175034854.3955343</v>
      </c>
      <c r="U25" s="31">
        <v>29274408.919881944</v>
      </c>
      <c r="V25" s="31">
        <v>463733250.38994831</v>
      </c>
      <c r="W25" s="31">
        <v>22953797.903089251</v>
      </c>
      <c r="X25" s="31">
        <v>1925435058.5886235</v>
      </c>
      <c r="Y25" s="31">
        <v>247501820.86809289</v>
      </c>
      <c r="Z25" s="31">
        <v>0</v>
      </c>
      <c r="AA25" s="31">
        <v>143045407.22215039</v>
      </c>
      <c r="AB25" s="31">
        <v>623166935.51763177</v>
      </c>
      <c r="AC25" s="31">
        <v>2467699606.4509568</v>
      </c>
      <c r="AD25" s="31">
        <v>5655283.5413408298</v>
      </c>
      <c r="AE25" s="31">
        <v>3230437142.7390141</v>
      </c>
      <c r="AF25" s="31">
        <v>0</v>
      </c>
      <c r="AG25" s="31">
        <v>899773774.22172248</v>
      </c>
      <c r="AH25" s="31">
        <v>38921657.313933946</v>
      </c>
      <c r="AI25" s="31">
        <v>297734045.26470852</v>
      </c>
      <c r="AJ25" s="31">
        <v>0</v>
      </c>
    </row>
    <row r="26" spans="1:36" ht="24.75" customHeight="1">
      <c r="A26" s="24" t="s">
        <v>40</v>
      </c>
      <c r="B26" s="31">
        <f>SUM(C26:AJ26)</f>
        <v>39525006247.092178</v>
      </c>
      <c r="C26" s="31">
        <v>0</v>
      </c>
      <c r="D26" s="31">
        <v>1189824260.7360156</v>
      </c>
      <c r="E26" s="31">
        <v>43815554.181856565</v>
      </c>
      <c r="F26" s="31">
        <v>0</v>
      </c>
      <c r="G26" s="31">
        <v>1215855854.6911185</v>
      </c>
      <c r="H26" s="31">
        <v>1851439128.8820496</v>
      </c>
      <c r="I26" s="31">
        <v>1296167188.1209223</v>
      </c>
      <c r="J26" s="31">
        <v>68300716.812894046</v>
      </c>
      <c r="K26" s="31">
        <v>16753006.010709863</v>
      </c>
      <c r="L26" s="31">
        <v>1791231402.6650984</v>
      </c>
      <c r="M26" s="31">
        <v>94847787.876018912</v>
      </c>
      <c r="N26" s="31">
        <v>23196469.860982887</v>
      </c>
      <c r="O26" s="31">
        <v>54125096.342293404</v>
      </c>
      <c r="P26" s="31">
        <v>24798263426.449966</v>
      </c>
      <c r="Q26" s="31">
        <v>0</v>
      </c>
      <c r="R26" s="31">
        <v>0</v>
      </c>
      <c r="S26" s="31">
        <v>2594138546.1199183</v>
      </c>
      <c r="T26" s="31">
        <v>306708879.27299601</v>
      </c>
      <c r="U26" s="31">
        <v>36083397.561528936</v>
      </c>
      <c r="V26" s="31">
        <v>12886927.700546049</v>
      </c>
      <c r="W26" s="31">
        <v>39949475.871692754</v>
      </c>
      <c r="X26" s="31">
        <v>869094404.124825</v>
      </c>
      <c r="Y26" s="31">
        <v>44717639.12089479</v>
      </c>
      <c r="Z26" s="31">
        <v>0</v>
      </c>
      <c r="AA26" s="31">
        <v>0</v>
      </c>
      <c r="AB26" s="31">
        <v>191757484.18412521</v>
      </c>
      <c r="AC26" s="31">
        <v>1385989074.1937275</v>
      </c>
      <c r="AD26" s="31">
        <v>23196469.860982887</v>
      </c>
      <c r="AE26" s="31">
        <v>1445268941.6162393</v>
      </c>
      <c r="AF26" s="31">
        <v>23196469.860982887</v>
      </c>
      <c r="AG26" s="31">
        <v>97682911.970139071</v>
      </c>
      <c r="AH26" s="31">
        <v>7732156.6203276291</v>
      </c>
      <c r="AI26" s="31">
        <v>0</v>
      </c>
      <c r="AJ26" s="31">
        <v>2783576.3833179465</v>
      </c>
    </row>
    <row r="27" spans="1:36" ht="24.75" customHeight="1">
      <c r="A27" s="24" t="s">
        <v>41</v>
      </c>
      <c r="B27" s="31">
        <f t="shared" si="1"/>
        <v>5419692906.3007326</v>
      </c>
      <c r="C27" s="31">
        <v>23634725.016438223</v>
      </c>
      <c r="D27" s="31">
        <v>79210076.760307476</v>
      </c>
      <c r="E27" s="31">
        <v>4350976.0473971711</v>
      </c>
      <c r="F27" s="31">
        <v>0</v>
      </c>
      <c r="G27" s="31">
        <v>70351935.781760424</v>
      </c>
      <c r="H27" s="31">
        <v>151871376.7518402</v>
      </c>
      <c r="I27" s="31">
        <v>122385146.76909478</v>
      </c>
      <c r="J27" s="31">
        <v>253394151.19110757</v>
      </c>
      <c r="K27" s="31">
        <v>2231269.7678959854</v>
      </c>
      <c r="L27" s="31">
        <v>107971144.06848672</v>
      </c>
      <c r="M27" s="31">
        <v>25436475.354014233</v>
      </c>
      <c r="N27" s="31">
        <v>0</v>
      </c>
      <c r="O27" s="31">
        <v>0</v>
      </c>
      <c r="P27" s="31">
        <v>3618740247.6667471</v>
      </c>
      <c r="Q27" s="31">
        <v>0</v>
      </c>
      <c r="R27" s="31">
        <v>0</v>
      </c>
      <c r="S27" s="31">
        <v>71233287.340079322</v>
      </c>
      <c r="T27" s="31">
        <v>235064270.04784203</v>
      </c>
      <c r="U27" s="31">
        <v>19188920.003905471</v>
      </c>
      <c r="V27" s="31">
        <v>14837943.956508301</v>
      </c>
      <c r="W27" s="31">
        <v>0</v>
      </c>
      <c r="X27" s="31">
        <v>87967810.599299207</v>
      </c>
      <c r="Y27" s="31">
        <v>2008142.7911063866</v>
      </c>
      <c r="Z27" s="31">
        <v>0</v>
      </c>
      <c r="AA27" s="31">
        <v>0</v>
      </c>
      <c r="AB27" s="31">
        <v>19690955.701682068</v>
      </c>
      <c r="AC27" s="31">
        <v>106320004.44024371</v>
      </c>
      <c r="AD27" s="31">
        <v>0</v>
      </c>
      <c r="AE27" s="31">
        <v>367992166.47024542</v>
      </c>
      <c r="AF27" s="31">
        <v>0</v>
      </c>
      <c r="AG27" s="31">
        <v>14391690.002929103</v>
      </c>
      <c r="AH27" s="31">
        <v>8032571.1644255472</v>
      </c>
      <c r="AI27" s="31">
        <v>0</v>
      </c>
      <c r="AJ27" s="31">
        <v>13387618.607375911</v>
      </c>
    </row>
    <row r="28" spans="1:36" ht="24.75" customHeight="1">
      <c r="A28" s="24" t="s">
        <v>42</v>
      </c>
      <c r="B28" s="31">
        <f t="shared" si="1"/>
        <v>58713610869.656624</v>
      </c>
      <c r="C28" s="31">
        <v>0</v>
      </c>
      <c r="D28" s="31">
        <v>1587451517.1336424</v>
      </c>
      <c r="E28" s="31">
        <v>0</v>
      </c>
      <c r="F28" s="31">
        <v>0</v>
      </c>
      <c r="G28" s="31">
        <v>1327399208.8319933</v>
      </c>
      <c r="H28" s="31">
        <v>4212612745.4835324</v>
      </c>
      <c r="I28" s="31">
        <v>1886483615.8214636</v>
      </c>
      <c r="J28" s="31">
        <v>2170146204.801302</v>
      </c>
      <c r="K28" s="31">
        <v>40808522.291353263</v>
      </c>
      <c r="L28" s="31">
        <v>2047552302.7727907</v>
      </c>
      <c r="M28" s="31">
        <v>237199535.81849086</v>
      </c>
      <c r="N28" s="31">
        <v>0</v>
      </c>
      <c r="O28" s="31">
        <v>1770069654.3874474</v>
      </c>
      <c r="P28" s="31">
        <v>28751644380.372936</v>
      </c>
      <c r="Q28" s="31">
        <v>4080852.2291353261</v>
      </c>
      <c r="R28" s="31">
        <v>0</v>
      </c>
      <c r="S28" s="31">
        <v>637123054.27375269</v>
      </c>
      <c r="T28" s="31">
        <v>1361729378.209594</v>
      </c>
      <c r="U28" s="31">
        <v>39788309.234069429</v>
      </c>
      <c r="V28" s="31">
        <v>301983064.95601416</v>
      </c>
      <c r="W28" s="31">
        <v>52285919.185796365</v>
      </c>
      <c r="X28" s="31">
        <v>4348913209.936655</v>
      </c>
      <c r="Y28" s="31">
        <v>209755804.57755572</v>
      </c>
      <c r="Z28" s="31">
        <v>0</v>
      </c>
      <c r="AA28" s="31">
        <v>0</v>
      </c>
      <c r="AB28" s="31">
        <v>549639784.61166418</v>
      </c>
      <c r="AC28" s="31">
        <v>3324874353.6880083</v>
      </c>
      <c r="AD28" s="31">
        <v>10202130.572838316</v>
      </c>
      <c r="AE28" s="31">
        <v>2536708756.2833829</v>
      </c>
      <c r="AF28" s="31">
        <v>0</v>
      </c>
      <c r="AG28" s="31">
        <v>843359123.80367923</v>
      </c>
      <c r="AH28" s="31">
        <v>47184853.899377204</v>
      </c>
      <c r="AI28" s="31">
        <v>414614586.48014915</v>
      </c>
      <c r="AJ28" s="31">
        <v>0</v>
      </c>
    </row>
    <row r="29" spans="1:36" ht="24.75" customHeight="1">
      <c r="A29" s="24" t="s">
        <v>43</v>
      </c>
      <c r="B29" s="31">
        <f t="shared" si="1"/>
        <v>126916759825.14824</v>
      </c>
      <c r="C29" s="31">
        <v>0</v>
      </c>
      <c r="D29" s="31">
        <v>2423908205.744349</v>
      </c>
      <c r="E29" s="31">
        <v>43497980.004246861</v>
      </c>
      <c r="F29" s="31">
        <v>0</v>
      </c>
      <c r="G29" s="31">
        <v>2140702895.9320817</v>
      </c>
      <c r="H29" s="31">
        <v>6708793836.0088444</v>
      </c>
      <c r="I29" s="31">
        <v>4277189833.8022137</v>
      </c>
      <c r="J29" s="31">
        <v>21296611010.079266</v>
      </c>
      <c r="K29" s="31">
        <v>36805983.080516577</v>
      </c>
      <c r="L29" s="31">
        <v>3356652120.9677243</v>
      </c>
      <c r="M29" s="31">
        <v>332993766.92481905</v>
      </c>
      <c r="N29" s="31">
        <v>0</v>
      </c>
      <c r="O29" s="31">
        <v>4088140920.7068319</v>
      </c>
      <c r="P29" s="31">
        <v>53958722219.508179</v>
      </c>
      <c r="Q29" s="31">
        <v>0</v>
      </c>
      <c r="R29" s="31">
        <v>0</v>
      </c>
      <c r="S29" s="31">
        <v>4178951318.9618516</v>
      </c>
      <c r="T29" s="31">
        <v>5805641931.182209</v>
      </c>
      <c r="U29" s="31">
        <v>316531454.49244255</v>
      </c>
      <c r="V29" s="31">
        <v>160607926.16952685</v>
      </c>
      <c r="W29" s="31">
        <v>238904290.17717123</v>
      </c>
      <c r="X29" s="31">
        <v>5932990632.6407976</v>
      </c>
      <c r="Y29" s="31">
        <v>358557195.17346883</v>
      </c>
      <c r="Z29" s="31">
        <v>26767987.694921147</v>
      </c>
      <c r="AA29" s="31">
        <v>823115621.61882532</v>
      </c>
      <c r="AB29" s="31">
        <v>558112543.43910611</v>
      </c>
      <c r="AC29" s="31">
        <v>4519440122.4412498</v>
      </c>
      <c r="AD29" s="31">
        <v>30113986.156786289</v>
      </c>
      <c r="AE29" s="31">
        <v>2979611630.2909107</v>
      </c>
      <c r="AF29" s="31">
        <v>0</v>
      </c>
      <c r="AG29" s="31">
        <v>1861312024.3663428</v>
      </c>
      <c r="AH29" s="31">
        <v>174661119.70936048</v>
      </c>
      <c r="AI29" s="31">
        <v>63707810.713912323</v>
      </c>
      <c r="AJ29" s="31">
        <v>223713457.16030344</v>
      </c>
    </row>
    <row r="30" spans="1:36" ht="24.75" customHeight="1">
      <c r="A30" s="24" t="s">
        <v>44</v>
      </c>
      <c r="B30" s="31">
        <f t="shared" si="1"/>
        <v>104714739243.67572</v>
      </c>
      <c r="C30" s="31">
        <v>0</v>
      </c>
      <c r="D30" s="31">
        <v>2989404553.0237041</v>
      </c>
      <c r="E30" s="31">
        <v>25390868.004509468</v>
      </c>
      <c r="F30" s="31">
        <v>0</v>
      </c>
      <c r="G30" s="31">
        <v>2534026503.764679</v>
      </c>
      <c r="H30" s="31">
        <v>4356062582.7221527</v>
      </c>
      <c r="I30" s="31">
        <v>2601852680.6065779</v>
      </c>
      <c r="J30" s="31">
        <v>24880787228.875965</v>
      </c>
      <c r="K30" s="31">
        <v>657623481.31679523</v>
      </c>
      <c r="L30" s="31">
        <v>4782394861.1900883</v>
      </c>
      <c r="M30" s="31">
        <v>321448388.93708986</v>
      </c>
      <c r="N30" s="31">
        <v>0</v>
      </c>
      <c r="O30" s="31">
        <v>7392973398.3079882</v>
      </c>
      <c r="P30" s="31">
        <v>40125211079.19281</v>
      </c>
      <c r="Q30" s="31">
        <v>0</v>
      </c>
      <c r="R30" s="31">
        <v>5585990.960992083</v>
      </c>
      <c r="S30" s="31">
        <v>2347384019.259315</v>
      </c>
      <c r="T30" s="31">
        <v>1928690333.6225386</v>
      </c>
      <c r="U30" s="31">
        <v>269143200.84780037</v>
      </c>
      <c r="V30" s="31">
        <v>406253888.07215142</v>
      </c>
      <c r="W30" s="31">
        <v>11171981.921984166</v>
      </c>
      <c r="X30" s="31">
        <v>1669265012.3701282</v>
      </c>
      <c r="Y30" s="31">
        <v>428140470.74052161</v>
      </c>
      <c r="Z30" s="31">
        <v>0</v>
      </c>
      <c r="AA30" s="31">
        <v>0</v>
      </c>
      <c r="AB30" s="31">
        <v>785631283.19789195</v>
      </c>
      <c r="AC30" s="31">
        <v>3021513292.5366273</v>
      </c>
      <c r="AD30" s="31">
        <v>35547215.206313252</v>
      </c>
      <c r="AE30" s="31">
        <v>2288598719.184607</v>
      </c>
      <c r="AF30" s="31">
        <v>10156347.201803787</v>
      </c>
      <c r="AG30" s="31">
        <v>638351639.72561371</v>
      </c>
      <c r="AH30" s="31">
        <v>202130222.8850798</v>
      </c>
      <c r="AI30" s="31">
        <v>0</v>
      </c>
      <c r="AJ30" s="31">
        <v>0</v>
      </c>
    </row>
    <row r="31" spans="1:36" ht="24.75" customHeight="1">
      <c r="A31" s="24" t="s">
        <v>45</v>
      </c>
      <c r="B31" s="31">
        <f t="shared" si="1"/>
        <v>218187425104.25369</v>
      </c>
      <c r="C31" s="31">
        <v>0</v>
      </c>
      <c r="D31" s="31">
        <v>5261520127.3924246</v>
      </c>
      <c r="E31" s="31">
        <v>108747040.2314841</v>
      </c>
      <c r="F31" s="31">
        <v>209128923.5220848</v>
      </c>
      <c r="G31" s="31">
        <v>4855997892.4496317</v>
      </c>
      <c r="H31" s="31">
        <v>12871832630.230669</v>
      </c>
      <c r="I31" s="31">
        <v>8410454265.7182741</v>
      </c>
      <c r="J31" s="31">
        <v>42586671629.024117</v>
      </c>
      <c r="K31" s="31">
        <v>18821603.116987631</v>
      </c>
      <c r="L31" s="31">
        <v>6605572663.3343029</v>
      </c>
      <c r="M31" s="31">
        <v>41825784.70441696</v>
      </c>
      <c r="N31" s="31">
        <v>10456446.17610424</v>
      </c>
      <c r="O31" s="31">
        <v>14399634767.790207</v>
      </c>
      <c r="P31" s="31">
        <v>64449807413.416862</v>
      </c>
      <c r="Q31" s="31">
        <v>0</v>
      </c>
      <c r="R31" s="31">
        <v>0</v>
      </c>
      <c r="S31" s="31">
        <v>6060601744.1703091</v>
      </c>
      <c r="T31" s="31">
        <v>18165983941.745895</v>
      </c>
      <c r="U31" s="31">
        <v>1788052296.1138248</v>
      </c>
      <c r="V31" s="31">
        <v>209128923.5220848</v>
      </c>
      <c r="W31" s="31">
        <v>851154718.7348851</v>
      </c>
      <c r="X31" s="31">
        <v>12362884016.50952</v>
      </c>
      <c r="Y31" s="31">
        <v>1493180513.9476852</v>
      </c>
      <c r="Z31" s="31">
        <v>376432062.33975267</v>
      </c>
      <c r="AA31" s="31">
        <v>165211849.58244699</v>
      </c>
      <c r="AB31" s="31">
        <v>653527886.00651491</v>
      </c>
      <c r="AC31" s="31">
        <v>3801336442.8609347</v>
      </c>
      <c r="AD31" s="31">
        <v>0</v>
      </c>
      <c r="AE31" s="31">
        <v>6715578352.47472</v>
      </c>
      <c r="AF31" s="31">
        <v>62738677.056625441</v>
      </c>
      <c r="AG31" s="31">
        <v>2754691721.1331949</v>
      </c>
      <c r="AH31" s="31">
        <v>586621810.6462127</v>
      </c>
      <c r="AI31" s="31">
        <v>427668648.6026634</v>
      </c>
      <c r="AJ31" s="31">
        <v>1882160311.6987634</v>
      </c>
    </row>
    <row r="32" spans="1:36" ht="24.75" customHeight="1">
      <c r="A32" s="24" t="s">
        <v>46</v>
      </c>
      <c r="B32" s="31">
        <f t="shared" si="1"/>
        <v>85621811566.370972</v>
      </c>
      <c r="C32" s="31">
        <v>0</v>
      </c>
      <c r="D32" s="31">
        <v>3759250956.8347006</v>
      </c>
      <c r="E32" s="31">
        <v>4511326.7145373691</v>
      </c>
      <c r="F32" s="31">
        <v>3222376.2246695496</v>
      </c>
      <c r="G32" s="31">
        <v>1417013091.6632292</v>
      </c>
      <c r="H32" s="31">
        <v>2655748218.6966157</v>
      </c>
      <c r="I32" s="31">
        <v>2184126605.0810184</v>
      </c>
      <c r="J32" s="31">
        <v>11205974440.099592</v>
      </c>
      <c r="K32" s="31">
        <v>13963630.30690138</v>
      </c>
      <c r="L32" s="31">
        <v>3290426634.3134713</v>
      </c>
      <c r="M32" s="31">
        <v>326023914.53094178</v>
      </c>
      <c r="N32" s="31">
        <v>32223762.246695496</v>
      </c>
      <c r="O32" s="31">
        <v>6235432260.4116058</v>
      </c>
      <c r="P32" s="31">
        <v>33928324080.767097</v>
      </c>
      <c r="Q32" s="31">
        <v>0</v>
      </c>
      <c r="R32" s="31">
        <v>0</v>
      </c>
      <c r="S32" s="31">
        <v>1173213477.1317718</v>
      </c>
      <c r="T32" s="31">
        <v>8550736430.9718819</v>
      </c>
      <c r="U32" s="31">
        <v>138830709.01284641</v>
      </c>
      <c r="V32" s="31">
        <v>83110453.461268798</v>
      </c>
      <c r="W32" s="31">
        <v>110366385.69493209</v>
      </c>
      <c r="X32" s="31">
        <v>2900997902.5291719</v>
      </c>
      <c r="Y32" s="31">
        <v>859300326.57854605</v>
      </c>
      <c r="Z32" s="31">
        <v>5370627.0411159154</v>
      </c>
      <c r="AA32" s="31">
        <v>40279702.808369368</v>
      </c>
      <c r="AB32" s="31">
        <v>240255000.68432051</v>
      </c>
      <c r="AC32" s="31">
        <v>3289321090.7370577</v>
      </c>
      <c r="AD32" s="31">
        <v>34909075.767253451</v>
      </c>
      <c r="AE32" s="31">
        <v>1539436535.0654695</v>
      </c>
      <c r="AF32" s="31">
        <v>12083910.84251081</v>
      </c>
      <c r="AG32" s="31">
        <v>1465740790.8072734</v>
      </c>
      <c r="AH32" s="31">
        <v>79673252.154954612</v>
      </c>
      <c r="AI32" s="31">
        <v>41944597.191115305</v>
      </c>
      <c r="AJ32" s="31">
        <v>0</v>
      </c>
    </row>
    <row r="33" spans="1:36" ht="24.75" customHeight="1">
      <c r="A33" s="24" t="s">
        <v>47</v>
      </c>
      <c r="B33" s="31">
        <f t="shared" si="1"/>
        <v>139066464207.70154</v>
      </c>
      <c r="C33" s="31">
        <v>26327375.575979345</v>
      </c>
      <c r="D33" s="31">
        <v>3769516024.4321818</v>
      </c>
      <c r="E33" s="31">
        <v>9402634.1342783384</v>
      </c>
      <c r="F33" s="31">
        <v>103428975.47706173</v>
      </c>
      <c r="G33" s="31">
        <v>7284972874.55618</v>
      </c>
      <c r="H33" s="31">
        <v>21642513118.575169</v>
      </c>
      <c r="I33" s="31">
        <v>552169689.5354954</v>
      </c>
      <c r="J33" s="31">
        <v>7519286517.1823893</v>
      </c>
      <c r="K33" s="31">
        <v>249169804.55837598</v>
      </c>
      <c r="L33" s="31">
        <v>14172215265.495785</v>
      </c>
      <c r="M33" s="31">
        <v>2653893484.4000597</v>
      </c>
      <c r="N33" s="31">
        <v>479534340.84819531</v>
      </c>
      <c r="O33" s="31">
        <v>310992123.99125612</v>
      </c>
      <c r="P33" s="31">
        <v>54882423231.051918</v>
      </c>
      <c r="Q33" s="31">
        <v>0</v>
      </c>
      <c r="R33" s="31">
        <v>0</v>
      </c>
      <c r="S33" s="31">
        <v>907354193.95785975</v>
      </c>
      <c r="T33" s="31">
        <v>740457438.07441926</v>
      </c>
      <c r="U33" s="31">
        <v>0</v>
      </c>
      <c r="V33" s="31">
        <v>365292336.11671346</v>
      </c>
      <c r="W33" s="31">
        <v>385507999.50541192</v>
      </c>
      <c r="X33" s="31">
        <v>6376866469.8675632</v>
      </c>
      <c r="Y33" s="31">
        <v>1407104198.1947529</v>
      </c>
      <c r="Z33" s="31">
        <v>0</v>
      </c>
      <c r="AA33" s="31">
        <v>343196145.90115935</v>
      </c>
      <c r="AB33" s="31">
        <v>3353919595.6970806</v>
      </c>
      <c r="AC33" s="31">
        <v>1727263890.4669306</v>
      </c>
      <c r="AD33" s="31">
        <v>164546097.34987092</v>
      </c>
      <c r="AE33" s="31">
        <v>7565829556.1470671</v>
      </c>
      <c r="AF33" s="31">
        <v>0</v>
      </c>
      <c r="AG33" s="31">
        <v>491757765.2227571</v>
      </c>
      <c r="AH33" s="31">
        <v>613992008.96837544</v>
      </c>
      <c r="AI33" s="31">
        <v>875855369.60802746</v>
      </c>
      <c r="AJ33" s="31">
        <v>91675682.809213802</v>
      </c>
    </row>
    <row r="34" spans="1:36" ht="24.75" customHeight="1">
      <c r="A34" s="24" t="s">
        <v>48</v>
      </c>
      <c r="B34" s="31">
        <f t="shared" si="1"/>
        <v>35957884728.067833</v>
      </c>
      <c r="C34" s="31">
        <v>0</v>
      </c>
      <c r="D34" s="31">
        <v>578984370.83959389</v>
      </c>
      <c r="E34" s="31">
        <v>81480532.922344148</v>
      </c>
      <c r="F34" s="31">
        <v>9207300.220224889</v>
      </c>
      <c r="G34" s="31">
        <v>528694585.91992241</v>
      </c>
      <c r="H34" s="31">
        <v>1198888265.3127871</v>
      </c>
      <c r="I34" s="31">
        <v>1052255898.2657374</v>
      </c>
      <c r="J34" s="31">
        <v>4980843867.1432085</v>
      </c>
      <c r="K34" s="31">
        <v>21461972.371745449</v>
      </c>
      <c r="L34" s="31">
        <v>1285550960.1289935</v>
      </c>
      <c r="M34" s="31">
        <v>75939856.683624759</v>
      </c>
      <c r="N34" s="31">
        <v>33407018.498161104</v>
      </c>
      <c r="O34" s="31">
        <v>2212196468.8416448</v>
      </c>
      <c r="P34" s="31">
        <v>18021864271.764084</v>
      </c>
      <c r="Q34" s="31">
        <v>0</v>
      </c>
      <c r="R34" s="31">
        <v>0</v>
      </c>
      <c r="S34" s="31">
        <v>532458986.5409345</v>
      </c>
      <c r="T34" s="31">
        <v>927574386.78796625</v>
      </c>
      <c r="U34" s="31">
        <v>58665983.704087794</v>
      </c>
      <c r="V34" s="31">
        <v>59480789.033311233</v>
      </c>
      <c r="W34" s="31">
        <v>30473719.312956713</v>
      </c>
      <c r="X34" s="31">
        <v>519308028.52726829</v>
      </c>
      <c r="Y34" s="31">
        <v>174237971.60114068</v>
      </c>
      <c r="Z34" s="31">
        <v>14992418.057711326</v>
      </c>
      <c r="AA34" s="31">
        <v>48073514.424183048</v>
      </c>
      <c r="AB34" s="31">
        <v>80013883.32974197</v>
      </c>
      <c r="AC34" s="31">
        <v>2019820930.6119895</v>
      </c>
      <c r="AD34" s="31">
        <v>0</v>
      </c>
      <c r="AE34" s="31">
        <v>924412942.11057949</v>
      </c>
      <c r="AF34" s="31">
        <v>71539907.905818164</v>
      </c>
      <c r="AG34" s="31">
        <v>309300102.97321838</v>
      </c>
      <c r="AH34" s="31">
        <v>20793832.001782227</v>
      </c>
      <c r="AI34" s="31">
        <v>85961962.233072937</v>
      </c>
      <c r="AJ34" s="31">
        <v>0</v>
      </c>
    </row>
    <row r="35" spans="1:36" ht="24.75" customHeight="1">
      <c r="A35" s="24" t="s">
        <v>49</v>
      </c>
      <c r="B35" s="31">
        <f t="shared" si="1"/>
        <v>102792042752.39699</v>
      </c>
      <c r="C35" s="31">
        <v>12812383.281835709</v>
      </c>
      <c r="D35" s="31">
        <v>3032157273.5071025</v>
      </c>
      <c r="E35" s="31">
        <v>5338493.0340982117</v>
      </c>
      <c r="F35" s="31">
        <v>0</v>
      </c>
      <c r="G35" s="31">
        <v>2705868579.26302</v>
      </c>
      <c r="H35" s="31">
        <v>4335283423.130476</v>
      </c>
      <c r="I35" s="31">
        <v>2483787269.0445347</v>
      </c>
      <c r="J35" s="31">
        <v>20729848915.776421</v>
      </c>
      <c r="K35" s="31">
        <v>146274709.13429099</v>
      </c>
      <c r="L35" s="31">
        <v>4706201919.1396198</v>
      </c>
      <c r="M35" s="31">
        <v>302959479.68507344</v>
      </c>
      <c r="N35" s="31">
        <v>26692465.170491058</v>
      </c>
      <c r="O35" s="31">
        <v>6681124032.173913</v>
      </c>
      <c r="P35" s="31">
        <v>29866092509.401783</v>
      </c>
      <c r="Q35" s="31">
        <v>3203095.8204589272</v>
      </c>
      <c r="R35" s="31">
        <v>10676986.068196423</v>
      </c>
      <c r="S35" s="31">
        <v>1436054626.1724193</v>
      </c>
      <c r="T35" s="31">
        <v>11356576231.43713</v>
      </c>
      <c r="U35" s="31">
        <v>301624856.42654896</v>
      </c>
      <c r="V35" s="31">
        <v>1235861137.3937361</v>
      </c>
      <c r="W35" s="31">
        <v>0</v>
      </c>
      <c r="X35" s="31">
        <v>6003936190.7985525</v>
      </c>
      <c r="Y35" s="31">
        <v>358052727.79696709</v>
      </c>
      <c r="Z35" s="31">
        <v>10676986.068196423</v>
      </c>
      <c r="AA35" s="31">
        <v>1430716133.1383209</v>
      </c>
      <c r="AB35" s="31">
        <v>679910472.82274842</v>
      </c>
      <c r="AC35" s="31">
        <v>2307883923.5709982</v>
      </c>
      <c r="AD35" s="31">
        <v>2135397.2136392849</v>
      </c>
      <c r="AE35" s="31">
        <v>1745687222.150116</v>
      </c>
      <c r="AF35" s="31">
        <v>0</v>
      </c>
      <c r="AG35" s="31">
        <v>16175633.89331758</v>
      </c>
      <c r="AH35" s="31">
        <v>30162485.6426549</v>
      </c>
      <c r="AI35" s="31">
        <v>48847211.261998639</v>
      </c>
      <c r="AJ35" s="31">
        <v>779419982.97833896</v>
      </c>
    </row>
  </sheetData>
  <mergeCells count="2">
    <mergeCell ref="A1:B1"/>
    <mergeCell ref="A2:C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rightToLeft="1" workbookViewId="0">
      <selection activeCell="A3" sqref="A3"/>
    </sheetView>
  </sheetViews>
  <sheetFormatPr defaultColWidth="9" defaultRowHeight="24.75" customHeight="1"/>
  <cols>
    <col min="1" max="1" width="25.28515625" style="12" customWidth="1"/>
    <col min="2" max="14" width="20.7109375" style="11" customWidth="1"/>
    <col min="15" max="15" width="12" style="11" bestFit="1" customWidth="1"/>
    <col min="16" max="16" width="21.85546875" style="11" bestFit="1" customWidth="1"/>
    <col min="17" max="17" width="13.85546875" style="11" bestFit="1" customWidth="1"/>
    <col min="18" max="18" width="12" style="11" bestFit="1" customWidth="1"/>
    <col min="19" max="19" width="21.85546875" style="11" bestFit="1" customWidth="1"/>
    <col min="20" max="20" width="13.85546875" style="11" bestFit="1" customWidth="1"/>
    <col min="21" max="21" width="12" style="11" bestFit="1" customWidth="1"/>
    <col min="22" max="22" width="21.85546875" style="11" bestFit="1" customWidth="1"/>
    <col min="23" max="23" width="13.85546875" style="11" bestFit="1" customWidth="1"/>
    <col min="24" max="24" width="20.7109375" style="11" bestFit="1" customWidth="1"/>
    <col min="25" max="25" width="13.85546875" style="11" bestFit="1" customWidth="1"/>
    <col min="26" max="26" width="12" style="11" bestFit="1" customWidth="1"/>
    <col min="27" max="27" width="21.85546875" style="11" bestFit="1" customWidth="1"/>
    <col min="28" max="28" width="13.85546875" style="11" bestFit="1" customWidth="1"/>
    <col min="29" max="29" width="21.85546875" style="11" bestFit="1" customWidth="1"/>
    <col min="30" max="30" width="13.85546875" style="11" bestFit="1" customWidth="1"/>
    <col min="31" max="31" width="21.85546875" style="11" bestFit="1" customWidth="1"/>
    <col min="32" max="32" width="13.85546875" style="11" bestFit="1" customWidth="1"/>
    <col min="33" max="33" width="12" style="11" bestFit="1" customWidth="1"/>
    <col min="34" max="34" width="21.85546875" style="11" bestFit="1" customWidth="1"/>
    <col min="35" max="35" width="13.85546875" style="11" bestFit="1" customWidth="1"/>
    <col min="36" max="36" width="12" style="11" bestFit="1" customWidth="1"/>
    <col min="37" max="37" width="21.85546875" style="11" bestFit="1" customWidth="1"/>
    <col min="38" max="38" width="13.85546875" style="11" bestFit="1" customWidth="1"/>
    <col min="39" max="39" width="21.85546875" style="11" bestFit="1" customWidth="1"/>
    <col min="40" max="40" width="13.85546875" style="11" bestFit="1" customWidth="1"/>
    <col min="41" max="41" width="12" style="11" bestFit="1" customWidth="1"/>
    <col min="42" max="42" width="21.85546875" style="11" bestFit="1" customWidth="1"/>
    <col min="43" max="43" width="13.85546875" style="11" bestFit="1" customWidth="1"/>
    <col min="44" max="44" width="12" style="11" bestFit="1" customWidth="1"/>
    <col min="45" max="45" width="21.85546875" style="11" bestFit="1" customWidth="1"/>
    <col min="46" max="46" width="12.85546875" style="11" bestFit="1" customWidth="1"/>
    <col min="47" max="47" width="11" style="11" bestFit="1" customWidth="1"/>
    <col min="48" max="48" width="21.85546875" style="11" bestFit="1" customWidth="1"/>
    <col min="49" max="49" width="13.85546875" style="11" bestFit="1" customWidth="1"/>
    <col min="50" max="50" width="12" style="11" bestFit="1" customWidth="1"/>
    <col min="51" max="51" width="21.85546875" style="11" bestFit="1" customWidth="1"/>
    <col min="52" max="52" width="13.85546875" style="11" bestFit="1" customWidth="1"/>
    <col min="53" max="53" width="12" style="11" bestFit="1" customWidth="1"/>
    <col min="54" max="54" width="21.85546875" style="11" bestFit="1" customWidth="1"/>
    <col min="55" max="55" width="13.85546875" style="11" bestFit="1" customWidth="1"/>
    <col min="56" max="56" width="12" style="11" bestFit="1" customWidth="1"/>
    <col min="57" max="57" width="21.85546875" style="11" bestFit="1" customWidth="1"/>
    <col min="58" max="58" width="13.85546875" style="11" bestFit="1" customWidth="1"/>
    <col min="59" max="59" width="12" style="11" bestFit="1" customWidth="1"/>
    <col min="60" max="60" width="21.85546875" style="11" bestFit="1" customWidth="1"/>
    <col min="61" max="61" width="13.85546875" style="11" bestFit="1" customWidth="1"/>
    <col min="62" max="62" width="12" style="11" bestFit="1" customWidth="1"/>
    <col min="63" max="63" width="21.85546875" style="11" bestFit="1" customWidth="1"/>
    <col min="64" max="64" width="11.85546875" style="11" bestFit="1" customWidth="1"/>
    <col min="65" max="65" width="21.85546875" style="11" bestFit="1" customWidth="1"/>
    <col min="66" max="66" width="13.85546875" style="11" bestFit="1" customWidth="1"/>
    <col min="67" max="67" width="12" style="11" bestFit="1" customWidth="1"/>
    <col min="68" max="68" width="21.85546875" style="11" bestFit="1" customWidth="1"/>
    <col min="69" max="69" width="13.85546875" style="11" bestFit="1" customWidth="1"/>
    <col min="70" max="70" width="12" style="11" bestFit="1" customWidth="1"/>
    <col min="71" max="71" width="21.85546875" style="11" bestFit="1" customWidth="1"/>
    <col min="72" max="72" width="13.85546875" style="11" bestFit="1" customWidth="1"/>
    <col min="73" max="73" width="12" style="11" bestFit="1" customWidth="1"/>
    <col min="74" max="74" width="21.85546875" style="11" bestFit="1" customWidth="1"/>
    <col min="75" max="75" width="13.85546875" style="11" bestFit="1" customWidth="1"/>
    <col min="76" max="76" width="12" style="11" bestFit="1" customWidth="1"/>
    <col min="77" max="77" width="21.85546875" style="11" bestFit="1" customWidth="1"/>
    <col min="78" max="78" width="13.85546875" style="11" bestFit="1" customWidth="1"/>
    <col min="79" max="79" width="12" style="11" bestFit="1" customWidth="1"/>
    <col min="80" max="80" width="21.85546875" style="11" bestFit="1" customWidth="1"/>
    <col min="81" max="81" width="12.85546875" style="11" bestFit="1" customWidth="1"/>
    <col min="82" max="82" width="21.85546875" style="11" bestFit="1" customWidth="1"/>
    <col min="83" max="83" width="13.85546875" style="11" bestFit="1" customWidth="1"/>
    <col min="84" max="84" width="12" style="11" bestFit="1" customWidth="1"/>
    <col min="85" max="85" width="21.85546875" style="11" bestFit="1" customWidth="1"/>
    <col min="86" max="86" width="11.85546875" style="11" bestFit="1" customWidth="1"/>
    <col min="87" max="87" width="10" style="11" bestFit="1" customWidth="1"/>
    <col min="88" max="88" width="21.85546875" style="11" bestFit="1" customWidth="1"/>
    <col min="89" max="89" width="9" style="11"/>
    <col min="90" max="90" width="12.140625" style="11" bestFit="1" customWidth="1"/>
    <col min="91" max="91" width="11.28515625" style="11" bestFit="1" customWidth="1"/>
    <col min="92" max="16384" width="9" style="11"/>
  </cols>
  <sheetData>
    <row r="1" spans="1:14" ht="24.75" customHeight="1">
      <c r="A1" s="9" t="s">
        <v>18</v>
      </c>
      <c r="B1" s="9"/>
    </row>
    <row r="2" spans="1:14" s="12" customFormat="1" ht="31.5" customHeight="1">
      <c r="A2" s="28" t="s">
        <v>151</v>
      </c>
      <c r="B2" s="28"/>
      <c r="C2" s="28"/>
      <c r="D2" s="28"/>
      <c r="E2" s="28"/>
      <c r="F2" s="28"/>
      <c r="G2" s="28"/>
      <c r="H2" s="21"/>
      <c r="I2" s="21"/>
      <c r="J2" s="21"/>
      <c r="K2" s="21"/>
      <c r="L2" s="21"/>
      <c r="M2" s="21"/>
    </row>
    <row r="3" spans="1:14" ht="55.5" customHeight="1">
      <c r="A3" s="23" t="s">
        <v>17</v>
      </c>
      <c r="B3" s="23" t="s">
        <v>0</v>
      </c>
      <c r="C3" s="23" t="s">
        <v>122</v>
      </c>
      <c r="D3" s="23" t="s">
        <v>133</v>
      </c>
      <c r="E3" s="23" t="s">
        <v>129</v>
      </c>
      <c r="F3" s="23" t="s">
        <v>123</v>
      </c>
      <c r="G3" s="23" t="s">
        <v>157</v>
      </c>
      <c r="H3" s="23" t="s">
        <v>130</v>
      </c>
      <c r="I3" s="23" t="s">
        <v>97</v>
      </c>
      <c r="J3" s="23" t="s">
        <v>131</v>
      </c>
      <c r="K3" s="23" t="s">
        <v>98</v>
      </c>
      <c r="L3" s="23" t="s">
        <v>104</v>
      </c>
      <c r="M3" s="23" t="s">
        <v>105</v>
      </c>
      <c r="N3" s="23" t="s">
        <v>134</v>
      </c>
    </row>
    <row r="4" spans="1:14" ht="24.75" customHeight="1">
      <c r="A4" s="14" t="s">
        <v>19</v>
      </c>
      <c r="B4" s="30">
        <f t="shared" ref="B4:N4" si="0">SUM(B5:B35)</f>
        <v>32360321921032.039</v>
      </c>
      <c r="C4" s="30">
        <f t="shared" si="0"/>
        <v>17513647195873</v>
      </c>
      <c r="D4" s="30">
        <f t="shared" si="0"/>
        <v>14501636390304</v>
      </c>
      <c r="E4" s="30">
        <f t="shared" si="0"/>
        <v>175351194435.1153</v>
      </c>
      <c r="F4" s="30">
        <f t="shared" si="0"/>
        <v>10786931320.77915</v>
      </c>
      <c r="G4" s="30">
        <f t="shared" si="0"/>
        <v>2547044880.4295673</v>
      </c>
      <c r="H4" s="30">
        <f t="shared" si="0"/>
        <v>76626342237.809311</v>
      </c>
      <c r="I4" s="30">
        <f t="shared" si="0"/>
        <v>58668750479.551254</v>
      </c>
      <c r="J4" s="30">
        <f t="shared" si="0"/>
        <v>1426962567.8525448</v>
      </c>
      <c r="K4" s="30">
        <f t="shared" si="0"/>
        <v>1521326591.6318212</v>
      </c>
      <c r="L4" s="30">
        <f t="shared" si="0"/>
        <v>544842176.20250237</v>
      </c>
      <c r="M4" s="30">
        <f t="shared" si="0"/>
        <v>16665413008.45141</v>
      </c>
      <c r="N4" s="30">
        <f t="shared" si="0"/>
        <v>899527157.21759415</v>
      </c>
    </row>
    <row r="5" spans="1:14" ht="24.75" customHeight="1">
      <c r="A5" s="24" t="s">
        <v>20</v>
      </c>
      <c r="B5" s="31">
        <f t="shared" ref="B5:B35" si="1">SUM(C5:N5)</f>
        <v>781580177531.74585</v>
      </c>
      <c r="C5" s="31">
        <v>514765996661</v>
      </c>
      <c r="D5" s="31">
        <v>263899167987</v>
      </c>
      <c r="E5" s="31">
        <v>1835126675.1741776</v>
      </c>
      <c r="F5" s="31">
        <v>0</v>
      </c>
      <c r="G5" s="31">
        <v>502993088.79715526</v>
      </c>
      <c r="H5" s="31">
        <v>216626532.55542922</v>
      </c>
      <c r="I5" s="31">
        <v>83317897.136703551</v>
      </c>
      <c r="J5" s="31">
        <v>0</v>
      </c>
      <c r="K5" s="31">
        <v>171968139.6901561</v>
      </c>
      <c r="L5" s="31">
        <v>0</v>
      </c>
      <c r="M5" s="31">
        <v>104980550.39224647</v>
      </c>
      <c r="N5" s="31">
        <v>0</v>
      </c>
    </row>
    <row r="6" spans="1:14" ht="24.75" customHeight="1">
      <c r="A6" s="24" t="s">
        <v>21</v>
      </c>
      <c r="B6" s="31">
        <f t="shared" si="1"/>
        <v>1022715329907.1439</v>
      </c>
      <c r="C6" s="31">
        <v>114120740105</v>
      </c>
      <c r="D6" s="31">
        <v>904694100527</v>
      </c>
      <c r="E6" s="31">
        <v>2445712194.144268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1349358451.9416652</v>
      </c>
      <c r="L6" s="31">
        <v>21083725.811588518</v>
      </c>
      <c r="M6" s="31">
        <v>84334903.246354073</v>
      </c>
      <c r="N6" s="31">
        <v>0</v>
      </c>
    </row>
    <row r="7" spans="1:14" ht="24.75" customHeight="1">
      <c r="A7" s="24" t="s">
        <v>22</v>
      </c>
      <c r="B7" s="31">
        <f t="shared" si="1"/>
        <v>734162962106.71997</v>
      </c>
      <c r="C7" s="31">
        <v>497594190763</v>
      </c>
      <c r="D7" s="31">
        <v>218739478523</v>
      </c>
      <c r="E7" s="31">
        <v>17480652090.297531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348640730.42252016</v>
      </c>
      <c r="N7" s="31">
        <v>0</v>
      </c>
    </row>
    <row r="8" spans="1:14" ht="24.75" customHeight="1">
      <c r="A8" s="24" t="s">
        <v>23</v>
      </c>
      <c r="B8" s="31">
        <f t="shared" si="1"/>
        <v>1450898834391.3269</v>
      </c>
      <c r="C8" s="31">
        <v>266756314674</v>
      </c>
      <c r="D8" s="31">
        <v>1166765038539</v>
      </c>
      <c r="E8" s="31">
        <v>16367216533.317736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106203904.86299822</v>
      </c>
      <c r="M8" s="31">
        <v>904060740.1462723</v>
      </c>
      <c r="N8" s="31">
        <v>0</v>
      </c>
    </row>
    <row r="9" spans="1:14" ht="24.75" customHeight="1">
      <c r="A9" s="24" t="s">
        <v>24</v>
      </c>
      <c r="B9" s="31">
        <f t="shared" si="1"/>
        <v>1613764555819.4551</v>
      </c>
      <c r="C9" s="31">
        <v>1036006813239</v>
      </c>
      <c r="D9" s="31">
        <v>570176736076</v>
      </c>
      <c r="E9" s="31">
        <v>2030501142.6364534</v>
      </c>
      <c r="F9" s="31">
        <v>2584114914.0541582</v>
      </c>
      <c r="G9" s="31">
        <v>1498354542.803154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932909282.53141654</v>
      </c>
      <c r="N9" s="31">
        <v>535126622.42969799</v>
      </c>
    </row>
    <row r="10" spans="1:14" ht="24.75" customHeight="1">
      <c r="A10" s="24" t="s">
        <v>25</v>
      </c>
      <c r="B10" s="31">
        <f t="shared" si="1"/>
        <v>300781591731.93805</v>
      </c>
      <c r="C10" s="31">
        <v>54165992546</v>
      </c>
      <c r="D10" s="31">
        <v>246528783852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2117447.1692206496</v>
      </c>
      <c r="M10" s="31">
        <v>84697886.768825993</v>
      </c>
      <c r="N10" s="31">
        <v>0</v>
      </c>
    </row>
    <row r="11" spans="1:14" ht="24.75" customHeight="1">
      <c r="A11" s="24" t="s">
        <v>26</v>
      </c>
      <c r="B11" s="31">
        <f t="shared" si="1"/>
        <v>588147663509.03394</v>
      </c>
      <c r="C11" s="31">
        <v>124394020304</v>
      </c>
      <c r="D11" s="31">
        <v>454660419114</v>
      </c>
      <c r="E11" s="31">
        <v>7461656203.4790297</v>
      </c>
      <c r="F11" s="31">
        <v>0</v>
      </c>
      <c r="G11" s="31">
        <v>0</v>
      </c>
      <c r="H11" s="31">
        <v>749735790.78018975</v>
      </c>
      <c r="I11" s="31">
        <v>0</v>
      </c>
      <c r="J11" s="31">
        <v>0</v>
      </c>
      <c r="K11" s="31">
        <v>0</v>
      </c>
      <c r="L11" s="31">
        <v>0</v>
      </c>
      <c r="M11" s="31">
        <v>881832096.77479458</v>
      </c>
      <c r="N11" s="31">
        <v>0</v>
      </c>
    </row>
    <row r="12" spans="1:14" ht="24.75" customHeight="1">
      <c r="A12" s="24" t="s">
        <v>27</v>
      </c>
      <c r="B12" s="31">
        <f t="shared" si="1"/>
        <v>8049294113498.1318</v>
      </c>
      <c r="C12" s="31">
        <v>5325125419765</v>
      </c>
      <c r="D12" s="31">
        <v>2648046576452</v>
      </c>
      <c r="E12" s="31">
        <v>16698401586.764549</v>
      </c>
      <c r="F12" s="31">
        <v>0</v>
      </c>
      <c r="G12" s="31">
        <v>0</v>
      </c>
      <c r="H12" s="31">
        <v>41939856831.754135</v>
      </c>
      <c r="I12" s="31">
        <v>15625240117.985365</v>
      </c>
      <c r="J12" s="31">
        <v>1426962567.8525448</v>
      </c>
      <c r="K12" s="31">
        <v>0</v>
      </c>
      <c r="L12" s="31">
        <v>0</v>
      </c>
      <c r="M12" s="31">
        <v>431656176.7753948</v>
      </c>
      <c r="N12" s="31">
        <v>0</v>
      </c>
    </row>
    <row r="13" spans="1:14" ht="24.75" customHeight="1">
      <c r="A13" s="24" t="s">
        <v>53</v>
      </c>
      <c r="B13" s="31">
        <f t="shared" si="1"/>
        <v>228696455206.4877</v>
      </c>
      <c r="C13" s="31">
        <v>86007613237</v>
      </c>
      <c r="D13" s="31">
        <v>141090295427</v>
      </c>
      <c r="E13" s="31">
        <v>1598546542.4877095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</row>
    <row r="14" spans="1:14" ht="24.75" customHeight="1">
      <c r="A14" s="24" t="s">
        <v>28</v>
      </c>
      <c r="B14" s="31">
        <f t="shared" si="1"/>
        <v>404426903710.25049</v>
      </c>
      <c r="C14" s="31">
        <v>285572697399</v>
      </c>
      <c r="D14" s="31">
        <v>111093438951</v>
      </c>
      <c r="E14" s="31">
        <v>7760767360.2504816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</row>
    <row r="15" spans="1:14" ht="24.75" customHeight="1">
      <c r="A15" s="24" t="s">
        <v>29</v>
      </c>
      <c r="B15" s="31">
        <f t="shared" si="1"/>
        <v>1574891818825.8503</v>
      </c>
      <c r="C15" s="31">
        <v>695961771513</v>
      </c>
      <c r="D15" s="31">
        <v>859670970752</v>
      </c>
      <c r="E15" s="31">
        <v>17750091969.488251</v>
      </c>
      <c r="F15" s="31">
        <v>0</v>
      </c>
      <c r="G15" s="31">
        <v>0</v>
      </c>
      <c r="H15" s="31">
        <v>17050673.348723613</v>
      </c>
      <c r="I15" s="31">
        <v>0</v>
      </c>
      <c r="J15" s="31">
        <v>0</v>
      </c>
      <c r="K15" s="31">
        <v>0</v>
      </c>
      <c r="L15" s="31">
        <v>0</v>
      </c>
      <c r="M15" s="31">
        <v>1491933918.0133162</v>
      </c>
      <c r="N15" s="31">
        <v>0</v>
      </c>
    </row>
    <row r="16" spans="1:14" ht="24.75" customHeight="1">
      <c r="A16" s="24" t="s">
        <v>30</v>
      </c>
      <c r="B16" s="31">
        <f t="shared" si="1"/>
        <v>170481769648.70847</v>
      </c>
      <c r="C16" s="31">
        <v>1827310263</v>
      </c>
      <c r="D16" s="31">
        <v>168543251301</v>
      </c>
      <c r="E16" s="31">
        <v>111208084.70847201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</row>
    <row r="17" spans="1:14" ht="24.75" customHeight="1">
      <c r="A17" s="24" t="s">
        <v>31</v>
      </c>
      <c r="B17" s="31">
        <f t="shared" si="1"/>
        <v>1819748643112.8181</v>
      </c>
      <c r="C17" s="31">
        <v>1170963375628</v>
      </c>
      <c r="D17" s="31">
        <v>558653225729</v>
      </c>
      <c r="E17" s="31">
        <v>30019446626.912914</v>
      </c>
      <c r="F17" s="31">
        <v>0</v>
      </c>
      <c r="G17" s="31">
        <v>0</v>
      </c>
      <c r="H17" s="31">
        <v>12661939750.767799</v>
      </c>
      <c r="I17" s="31">
        <v>42960192464.429184</v>
      </c>
      <c r="J17" s="31">
        <v>0</v>
      </c>
      <c r="K17" s="31">
        <v>0</v>
      </c>
      <c r="L17" s="31">
        <v>397386098.55824089</v>
      </c>
      <c r="M17" s="31">
        <v>4093076815.1498814</v>
      </c>
      <c r="N17" s="31">
        <v>0</v>
      </c>
    </row>
    <row r="18" spans="1:14" ht="24.75" customHeight="1">
      <c r="A18" s="24" t="s">
        <v>32</v>
      </c>
      <c r="B18" s="31">
        <f t="shared" si="1"/>
        <v>262080280635.66229</v>
      </c>
      <c r="C18" s="31">
        <v>58335756634</v>
      </c>
      <c r="D18" s="31">
        <v>201120498797</v>
      </c>
      <c r="E18" s="31">
        <v>2624025204.6622958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</row>
    <row r="19" spans="1:14" ht="24.75" customHeight="1">
      <c r="A19" s="24" t="s">
        <v>33</v>
      </c>
      <c r="B19" s="31">
        <f t="shared" si="1"/>
        <v>322791250845.20013</v>
      </c>
      <c r="C19" s="31">
        <v>29715804520</v>
      </c>
      <c r="D19" s="31">
        <v>287365491592</v>
      </c>
      <c r="E19" s="31">
        <v>5642311799.211031</v>
      </c>
      <c r="F19" s="31">
        <v>0</v>
      </c>
      <c r="G19" s="31">
        <v>0</v>
      </c>
      <c r="H19" s="31">
        <v>10126187.722920015</v>
      </c>
      <c r="I19" s="31">
        <v>0</v>
      </c>
      <c r="J19" s="31">
        <v>0</v>
      </c>
      <c r="K19" s="31">
        <v>0</v>
      </c>
      <c r="L19" s="31">
        <v>0</v>
      </c>
      <c r="M19" s="31">
        <v>57516746.266185686</v>
      </c>
      <c r="N19" s="31">
        <v>0</v>
      </c>
    </row>
    <row r="20" spans="1:14" ht="24.75" customHeight="1">
      <c r="A20" s="24" t="s">
        <v>34</v>
      </c>
      <c r="B20" s="31">
        <f t="shared" si="1"/>
        <v>163693549767.86829</v>
      </c>
      <c r="C20" s="31">
        <v>100199110522</v>
      </c>
      <c r="D20" s="31">
        <v>41759614207</v>
      </c>
      <c r="E20" s="31">
        <v>446880893.10217369</v>
      </c>
      <c r="F20" s="31">
        <v>348461313.72088736</v>
      </c>
      <c r="G20" s="31">
        <v>0</v>
      </c>
      <c r="H20" s="31">
        <v>20610380480.197723</v>
      </c>
      <c r="I20" s="31">
        <v>0</v>
      </c>
      <c r="J20" s="31">
        <v>0</v>
      </c>
      <c r="K20" s="31">
        <v>0</v>
      </c>
      <c r="L20" s="31">
        <v>0</v>
      </c>
      <c r="M20" s="31">
        <v>329102351.84750473</v>
      </c>
      <c r="N20" s="31">
        <v>0</v>
      </c>
    </row>
    <row r="21" spans="1:14" ht="24.75" customHeight="1">
      <c r="A21" s="24" t="s">
        <v>35</v>
      </c>
      <c r="B21" s="31">
        <f t="shared" si="1"/>
        <v>1543074400664.8518</v>
      </c>
      <c r="C21" s="31">
        <v>1004741999499</v>
      </c>
      <c r="D21" s="31">
        <v>535662267377</v>
      </c>
      <c r="E21" s="31">
        <v>1887769446.1825593</v>
      </c>
      <c r="F21" s="31">
        <v>0</v>
      </c>
      <c r="G21" s="31">
        <v>0</v>
      </c>
      <c r="H21" s="31">
        <v>420625990.68238848</v>
      </c>
      <c r="I21" s="31">
        <v>0</v>
      </c>
      <c r="J21" s="31">
        <v>0</v>
      </c>
      <c r="K21" s="31">
        <v>0</v>
      </c>
      <c r="L21" s="31">
        <v>0</v>
      </c>
      <c r="M21" s="31">
        <v>361738351.98685408</v>
      </c>
      <c r="N21" s="31">
        <v>0</v>
      </c>
    </row>
    <row r="22" spans="1:14" ht="24.75" customHeight="1">
      <c r="A22" s="24" t="s">
        <v>36</v>
      </c>
      <c r="B22" s="31">
        <f t="shared" si="1"/>
        <v>466740511590</v>
      </c>
      <c r="C22" s="31">
        <v>43257672701</v>
      </c>
      <c r="D22" s="31">
        <v>423482838889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</row>
    <row r="23" spans="1:14" ht="24.75" customHeight="1">
      <c r="A23" s="24" t="s">
        <v>37</v>
      </c>
      <c r="B23" s="31">
        <f t="shared" si="1"/>
        <v>181008653918.93732</v>
      </c>
      <c r="C23" s="31">
        <v>177324940051</v>
      </c>
      <c r="D23" s="31">
        <v>24953185</v>
      </c>
      <c r="E23" s="31">
        <v>2682467337.8739133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976293345.06341279</v>
      </c>
      <c r="N23" s="31">
        <v>0</v>
      </c>
    </row>
    <row r="24" spans="1:14" ht="24.75" customHeight="1">
      <c r="A24" s="24" t="s">
        <v>38</v>
      </c>
      <c r="B24" s="31">
        <f t="shared" si="1"/>
        <v>373069342598.13568</v>
      </c>
      <c r="C24" s="31">
        <v>213257564330</v>
      </c>
      <c r="D24" s="31">
        <v>159775608972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4667005.9529934302</v>
      </c>
      <c r="M24" s="31">
        <v>31502290.182705652</v>
      </c>
      <c r="N24" s="31">
        <v>0</v>
      </c>
    </row>
    <row r="25" spans="1:14" ht="24.75" customHeight="1">
      <c r="A25" s="24" t="s">
        <v>39</v>
      </c>
      <c r="B25" s="31">
        <f t="shared" si="1"/>
        <v>1175610980689.0081</v>
      </c>
      <c r="C25" s="31">
        <v>764509209287</v>
      </c>
      <c r="D25" s="31">
        <v>400556985432</v>
      </c>
      <c r="E25" s="31">
        <v>8446442911.5541859</v>
      </c>
      <c r="F25" s="31">
        <v>1991890662.3815579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106452396.07229796</v>
      </c>
      <c r="N25" s="31">
        <v>0</v>
      </c>
    </row>
    <row r="26" spans="1:14" ht="24.75" customHeight="1">
      <c r="A26" s="24" t="s">
        <v>40</v>
      </c>
      <c r="B26" s="31">
        <f t="shared" si="1"/>
        <v>391241139010.70056</v>
      </c>
      <c r="C26" s="31">
        <v>280944109156</v>
      </c>
      <c r="D26" s="31">
        <v>110284142927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12886927.700546049</v>
      </c>
      <c r="N26" s="31">
        <v>0</v>
      </c>
    </row>
    <row r="27" spans="1:14" ht="24.75" customHeight="1">
      <c r="A27" s="24" t="s">
        <v>41</v>
      </c>
      <c r="B27" s="31">
        <f t="shared" si="1"/>
        <v>71639952989.332764</v>
      </c>
      <c r="C27" s="31">
        <v>9730874257</v>
      </c>
      <c r="D27" s="31">
        <v>61873824670</v>
      </c>
      <c r="E27" s="31">
        <v>35254062.332756564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</row>
    <row r="28" spans="1:14" ht="24.75" customHeight="1">
      <c r="A28" s="24" t="s">
        <v>42</v>
      </c>
      <c r="B28" s="31">
        <f t="shared" si="1"/>
        <v>754103459166.31042</v>
      </c>
      <c r="C28" s="31">
        <v>502851608678</v>
      </c>
      <c r="D28" s="31">
        <v>250576673487</v>
      </c>
      <c r="E28" s="31">
        <v>629267413.73266733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45909587.577772424</v>
      </c>
      <c r="N28" s="31">
        <v>0</v>
      </c>
    </row>
    <row r="29" spans="1:14" ht="24.75" customHeight="1">
      <c r="A29" s="24" t="s">
        <v>43</v>
      </c>
      <c r="B29" s="31">
        <f t="shared" si="1"/>
        <v>1419150830957.3459</v>
      </c>
      <c r="C29" s="31">
        <v>937131864298</v>
      </c>
      <c r="D29" s="31">
        <v>479263536926</v>
      </c>
      <c r="E29" s="31">
        <v>902081185.31884265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13383993.847460574</v>
      </c>
      <c r="M29" s="31">
        <v>1518748701.8405886</v>
      </c>
      <c r="N29" s="31">
        <v>321215852.33905375</v>
      </c>
    </row>
    <row r="30" spans="1:14" ht="24.75" customHeight="1">
      <c r="A30" s="24" t="s">
        <v>44</v>
      </c>
      <c r="B30" s="31">
        <f t="shared" si="1"/>
        <v>994418850615.77332</v>
      </c>
      <c r="C30" s="31">
        <v>157811861593</v>
      </c>
      <c r="D30" s="31">
        <v>823763986582</v>
      </c>
      <c r="E30" s="31">
        <v>6723501847.5941067</v>
      </c>
      <c r="F30" s="31">
        <v>4778561358.4486818</v>
      </c>
      <c r="G30" s="31">
        <v>545697248.82925808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795241985.90123653</v>
      </c>
      <c r="N30" s="31">
        <v>0</v>
      </c>
    </row>
    <row r="31" spans="1:14" ht="24.75" customHeight="1">
      <c r="A31" s="24" t="s">
        <v>45</v>
      </c>
      <c r="B31" s="31">
        <f t="shared" si="1"/>
        <v>2669148373675.623</v>
      </c>
      <c r="C31" s="31">
        <v>1776035562638</v>
      </c>
      <c r="D31" s="31">
        <v>878133826413</v>
      </c>
      <c r="E31" s="31">
        <v>13598733729.377678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1380250895.2457597</v>
      </c>
      <c r="N31" s="31">
        <v>0</v>
      </c>
    </row>
    <row r="32" spans="1:14" ht="24.75" customHeight="1">
      <c r="A32" s="24" t="s">
        <v>46</v>
      </c>
      <c r="B32" s="31">
        <f t="shared" si="1"/>
        <v>791621524045.92285</v>
      </c>
      <c r="C32" s="31">
        <v>528405481573</v>
      </c>
      <c r="D32" s="31">
        <v>261123109115</v>
      </c>
      <c r="E32" s="31">
        <v>876486333.11011744</v>
      </c>
      <c r="F32" s="31">
        <v>1074125408.2231832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142321616.58957177</v>
      </c>
      <c r="N32" s="31">
        <v>0</v>
      </c>
    </row>
    <row r="33" spans="1:14" ht="24.75" customHeight="1">
      <c r="A33" s="24" t="s">
        <v>47</v>
      </c>
      <c r="B33" s="31">
        <f t="shared" si="1"/>
        <v>1151211228151</v>
      </c>
      <c r="C33" s="31">
        <v>160123991503</v>
      </c>
      <c r="D33" s="31">
        <v>991087236648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</row>
    <row r="34" spans="1:14" ht="24.75" customHeight="1">
      <c r="A34" s="24" t="s">
        <v>48</v>
      </c>
      <c r="B34" s="31">
        <f t="shared" si="1"/>
        <v>353711143912.02667</v>
      </c>
      <c r="C34" s="31">
        <v>235898381512</v>
      </c>
      <c r="D34" s="31">
        <v>111521483418</v>
      </c>
      <c r="E34" s="31">
        <v>6167754494.1164093</v>
      </c>
      <c r="F34" s="31">
        <v>9777663.950681299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70562141.510750026</v>
      </c>
      <c r="N34" s="31">
        <v>43184682.448842399</v>
      </c>
    </row>
    <row r="35" spans="1:14" ht="24.75" customHeight="1">
      <c r="A35" s="24" t="s">
        <v>49</v>
      </c>
      <c r="B35" s="31">
        <f t="shared" si="1"/>
        <v>536415628798.73016</v>
      </c>
      <c r="C35" s="31">
        <v>360109147024</v>
      </c>
      <c r="D35" s="31">
        <v>171698828437</v>
      </c>
      <c r="E35" s="31">
        <v>3128890767.2849622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1478762570.4452</v>
      </c>
      <c r="N35" s="31">
        <v>0</v>
      </c>
    </row>
    <row r="36" spans="1:14" ht="24.75" customHeight="1">
      <c r="A36" s="25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2">
    <mergeCell ref="A1:B1"/>
    <mergeCell ref="A2:G2"/>
  </mergeCells>
  <hyperlinks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rightToLeft="1" workbookViewId="0">
      <selection activeCell="A4" sqref="A4"/>
    </sheetView>
  </sheetViews>
  <sheetFormatPr defaultColWidth="9.140625" defaultRowHeight="27.75" customHeight="1"/>
  <cols>
    <col min="1" max="1" width="40.42578125" style="12" customWidth="1"/>
    <col min="2" max="8" width="20.7109375" style="11" customWidth="1"/>
    <col min="9" max="9" width="20.7109375" style="11" bestFit="1" customWidth="1"/>
    <col min="10" max="10" width="13.85546875" style="11" bestFit="1" customWidth="1"/>
    <col min="11" max="11" width="12" style="11" bestFit="1" customWidth="1"/>
    <col min="12" max="12" width="21.85546875" style="11" bestFit="1" customWidth="1"/>
    <col min="13" max="13" width="13.85546875" style="11" bestFit="1" customWidth="1"/>
    <col min="14" max="14" width="12" style="11" bestFit="1" customWidth="1"/>
    <col min="15" max="15" width="21.85546875" style="11" bestFit="1" customWidth="1"/>
    <col min="16" max="16" width="13.85546875" style="11" bestFit="1" customWidth="1"/>
    <col min="17" max="17" width="12" style="11" bestFit="1" customWidth="1"/>
    <col min="18" max="18" width="21.85546875" style="11" bestFit="1" customWidth="1"/>
    <col min="19" max="19" width="13.85546875" style="11" bestFit="1" customWidth="1"/>
    <col min="20" max="20" width="12" style="11" bestFit="1" customWidth="1"/>
    <col min="21" max="21" width="21.85546875" style="11" bestFit="1" customWidth="1"/>
    <col min="22" max="22" width="13.85546875" style="11" bestFit="1" customWidth="1"/>
    <col min="23" max="23" width="12" style="11" bestFit="1" customWidth="1"/>
    <col min="24" max="24" width="21.85546875" style="11" bestFit="1" customWidth="1"/>
    <col min="25" max="25" width="13.85546875" style="11" bestFit="1" customWidth="1"/>
    <col min="26" max="26" width="20.7109375" style="11" bestFit="1" customWidth="1"/>
    <col min="27" max="27" width="13.85546875" style="11" bestFit="1" customWidth="1"/>
    <col min="28" max="28" width="12" style="11" bestFit="1" customWidth="1"/>
    <col min="29" max="29" width="21.85546875" style="11" bestFit="1" customWidth="1"/>
    <col min="30" max="30" width="13.85546875" style="11" bestFit="1" customWidth="1"/>
    <col min="31" max="31" width="21.85546875" style="11" bestFit="1" customWidth="1"/>
    <col min="32" max="32" width="13.85546875" style="11" bestFit="1" customWidth="1"/>
    <col min="33" max="33" width="21.85546875" style="11" bestFit="1" customWidth="1"/>
    <col min="34" max="34" width="13.85546875" style="11" bestFit="1" customWidth="1"/>
    <col min="35" max="35" width="12" style="11" bestFit="1" customWidth="1"/>
    <col min="36" max="36" width="21.85546875" style="11" bestFit="1" customWidth="1"/>
    <col min="37" max="37" width="13.85546875" style="11" bestFit="1" customWidth="1"/>
    <col min="38" max="38" width="12" style="11" bestFit="1" customWidth="1"/>
    <col min="39" max="39" width="21.85546875" style="11" bestFit="1" customWidth="1"/>
    <col min="40" max="40" width="13.85546875" style="11" bestFit="1" customWidth="1"/>
    <col min="41" max="41" width="21.85546875" style="11" bestFit="1" customWidth="1"/>
    <col min="42" max="42" width="13.85546875" style="11" bestFit="1" customWidth="1"/>
    <col min="43" max="43" width="12" style="11" bestFit="1" customWidth="1"/>
    <col min="44" max="44" width="21.85546875" style="11" bestFit="1" customWidth="1"/>
    <col min="45" max="45" width="13.85546875" style="11" bestFit="1" customWidth="1"/>
    <col min="46" max="46" width="12" style="11" bestFit="1" customWidth="1"/>
    <col min="47" max="47" width="21.85546875" style="11" bestFit="1" customWidth="1"/>
    <col min="48" max="48" width="12.85546875" style="11" bestFit="1" customWidth="1"/>
    <col min="49" max="49" width="11" style="11" bestFit="1" customWidth="1"/>
    <col min="50" max="50" width="21.85546875" style="11" bestFit="1" customWidth="1"/>
    <col min="51" max="51" width="13.85546875" style="11" bestFit="1" customWidth="1"/>
    <col min="52" max="52" width="12" style="11" bestFit="1" customWidth="1"/>
    <col min="53" max="53" width="21.85546875" style="11" bestFit="1" customWidth="1"/>
    <col min="54" max="54" width="13.85546875" style="11" bestFit="1" customWidth="1"/>
    <col min="55" max="55" width="12" style="11" bestFit="1" customWidth="1"/>
    <col min="56" max="56" width="21.85546875" style="11" bestFit="1" customWidth="1"/>
    <col min="57" max="57" width="13.85546875" style="11" bestFit="1" customWidth="1"/>
    <col min="58" max="58" width="12" style="11" bestFit="1" customWidth="1"/>
    <col min="59" max="59" width="21.85546875" style="11" bestFit="1" customWidth="1"/>
    <col min="60" max="60" width="13.85546875" style="11" bestFit="1" customWidth="1"/>
    <col min="61" max="61" width="12" style="11" bestFit="1" customWidth="1"/>
    <col min="62" max="62" width="21.85546875" style="11" bestFit="1" customWidth="1"/>
    <col min="63" max="63" width="13.85546875" style="11" bestFit="1" customWidth="1"/>
    <col min="64" max="64" width="12" style="11" bestFit="1" customWidth="1"/>
    <col min="65" max="65" width="21.85546875" style="11" bestFit="1" customWidth="1"/>
    <col min="66" max="66" width="11.85546875" style="11" bestFit="1" customWidth="1"/>
    <col min="67" max="67" width="21.85546875" style="11" bestFit="1" customWidth="1"/>
    <col min="68" max="68" width="13.85546875" style="11" bestFit="1" customWidth="1"/>
    <col min="69" max="69" width="12" style="11" bestFit="1" customWidth="1"/>
    <col min="70" max="70" width="21.85546875" style="11" bestFit="1" customWidth="1"/>
    <col min="71" max="71" width="13.85546875" style="11" bestFit="1" customWidth="1"/>
    <col min="72" max="72" width="12" style="11" bestFit="1" customWidth="1"/>
    <col min="73" max="73" width="21.85546875" style="11" bestFit="1" customWidth="1"/>
    <col min="74" max="74" width="13.85546875" style="11" bestFit="1" customWidth="1"/>
    <col min="75" max="75" width="12" style="11" bestFit="1" customWidth="1"/>
    <col min="76" max="76" width="21.85546875" style="11" bestFit="1" customWidth="1"/>
    <col min="77" max="77" width="13.85546875" style="11" bestFit="1" customWidth="1"/>
    <col min="78" max="78" width="12" style="11" bestFit="1" customWidth="1"/>
    <col min="79" max="79" width="21.85546875" style="11" bestFit="1" customWidth="1"/>
    <col min="80" max="80" width="13.85546875" style="11" bestFit="1" customWidth="1"/>
    <col min="81" max="81" width="12" style="11" bestFit="1" customWidth="1"/>
    <col min="82" max="82" width="21.85546875" style="11" bestFit="1" customWidth="1"/>
    <col min="83" max="83" width="12.85546875" style="11" bestFit="1" customWidth="1"/>
    <col min="84" max="84" width="21.85546875" style="11" bestFit="1" customWidth="1"/>
    <col min="85" max="85" width="13.85546875" style="11" bestFit="1" customWidth="1"/>
    <col min="86" max="86" width="12" style="11" bestFit="1" customWidth="1"/>
    <col min="87" max="87" width="21.85546875" style="11" bestFit="1" customWidth="1"/>
    <col min="88" max="88" width="11.85546875" style="11" bestFit="1" customWidth="1"/>
    <col min="89" max="89" width="10" style="11" bestFit="1" customWidth="1"/>
    <col min="90" max="90" width="21.85546875" style="11" bestFit="1" customWidth="1"/>
    <col min="91" max="91" width="9.140625" style="11"/>
    <col min="92" max="92" width="12.140625" style="11" bestFit="1" customWidth="1"/>
    <col min="93" max="93" width="11.28515625" style="11" bestFit="1" customWidth="1"/>
    <col min="94" max="16384" width="9.140625" style="11"/>
  </cols>
  <sheetData>
    <row r="1" spans="1:8" ht="27.75" customHeight="1">
      <c r="A1" s="9" t="s">
        <v>18</v>
      </c>
      <c r="B1" s="9"/>
    </row>
    <row r="2" spans="1:8" s="12" customFormat="1" ht="36" customHeight="1">
      <c r="A2" s="10" t="s">
        <v>156</v>
      </c>
      <c r="B2" s="10"/>
      <c r="C2" s="10"/>
      <c r="D2" s="10"/>
      <c r="E2" s="10"/>
      <c r="F2" s="21"/>
      <c r="G2" s="21"/>
      <c r="H2" s="21"/>
    </row>
    <row r="3" spans="1:8" ht="66" customHeight="1">
      <c r="A3" s="23" t="s">
        <v>106</v>
      </c>
      <c r="B3" s="23" t="s">
        <v>0</v>
      </c>
      <c r="C3" s="23" t="s">
        <v>107</v>
      </c>
      <c r="D3" s="23" t="s">
        <v>104</v>
      </c>
      <c r="E3" s="23" t="s">
        <v>108</v>
      </c>
      <c r="F3" s="23" t="s">
        <v>105</v>
      </c>
      <c r="G3" s="23" t="s">
        <v>109</v>
      </c>
      <c r="H3" s="23" t="s">
        <v>110</v>
      </c>
    </row>
    <row r="4" spans="1:8" ht="27.75" customHeight="1">
      <c r="A4" s="14" t="s">
        <v>0</v>
      </c>
      <c r="B4" s="30">
        <f>SUM(B5:B14)</f>
        <v>490471430369.37982</v>
      </c>
      <c r="C4" s="30">
        <f>SUM(C5:C14)</f>
        <v>256910773362.5798</v>
      </c>
      <c r="D4" s="30">
        <f t="shared" ref="D4:H4" si="0">SUM(D5:D14)</f>
        <v>544842176.20250225</v>
      </c>
      <c r="E4" s="30">
        <f t="shared" si="0"/>
        <v>31945527982.428925</v>
      </c>
      <c r="F4" s="30">
        <f t="shared" si="0"/>
        <v>16665413008.45141</v>
      </c>
      <c r="G4" s="30">
        <f t="shared" si="0"/>
        <v>196643807439.60785</v>
      </c>
      <c r="H4" s="30">
        <f t="shared" si="0"/>
        <v>12238933599.890718</v>
      </c>
    </row>
    <row r="5" spans="1:8" ht="27.75" customHeight="1">
      <c r="A5" s="24" t="s">
        <v>111</v>
      </c>
      <c r="B5" s="31">
        <f>SUM(C5:G5)-H5</f>
        <v>13311681152.892902</v>
      </c>
      <c r="C5" s="31">
        <v>7140466238.5863886</v>
      </c>
      <c r="D5" s="31">
        <v>0</v>
      </c>
      <c r="E5" s="31">
        <v>359523577.64853454</v>
      </c>
      <c r="F5" s="31">
        <v>0</v>
      </c>
      <c r="G5" s="31">
        <v>5811691336.6579781</v>
      </c>
      <c r="H5" s="31">
        <v>0</v>
      </c>
    </row>
    <row r="6" spans="1:8" ht="27.75" customHeight="1">
      <c r="A6" s="24" t="s">
        <v>112</v>
      </c>
      <c r="B6" s="31">
        <f t="shared" ref="B6:B14" si="1">SUM(C6:G6)-H6</f>
        <v>59120933257.813843</v>
      </c>
      <c r="C6" s="31">
        <v>26566935763.263512</v>
      </c>
      <c r="D6" s="31">
        <v>0</v>
      </c>
      <c r="E6" s="31">
        <v>3010671065.2767086</v>
      </c>
      <c r="F6" s="31">
        <v>4379387972.8655586</v>
      </c>
      <c r="G6" s="31">
        <v>25163938456.408066</v>
      </c>
      <c r="H6" s="31">
        <v>0</v>
      </c>
    </row>
    <row r="7" spans="1:8" ht="27.75" customHeight="1">
      <c r="A7" s="24" t="s">
        <v>113</v>
      </c>
      <c r="B7" s="31">
        <f t="shared" si="1"/>
        <v>70646445960.597794</v>
      </c>
      <c r="C7" s="31">
        <v>6417966207.1615667</v>
      </c>
      <c r="D7" s="31">
        <v>0</v>
      </c>
      <c r="E7" s="31">
        <v>25766834187.489185</v>
      </c>
      <c r="F7" s="31">
        <v>2535291025.9333215</v>
      </c>
      <c r="G7" s="31">
        <v>35926354540.013718</v>
      </c>
      <c r="H7" s="31">
        <v>0</v>
      </c>
    </row>
    <row r="8" spans="1:8" ht="27.75" customHeight="1">
      <c r="A8" s="24" t="s">
        <v>114</v>
      </c>
      <c r="B8" s="31">
        <f t="shared" si="1"/>
        <v>199464259314.47589</v>
      </c>
      <c r="C8" s="31">
        <v>99531183280.160049</v>
      </c>
      <c r="D8" s="31">
        <v>0</v>
      </c>
      <c r="E8" s="31">
        <v>0</v>
      </c>
      <c r="F8" s="31">
        <v>5268386917.7491541</v>
      </c>
      <c r="G8" s="31">
        <v>105302008142.91623</v>
      </c>
      <c r="H8" s="31">
        <v>10637319026.349535</v>
      </c>
    </row>
    <row r="9" spans="1:8" ht="27.75" customHeight="1">
      <c r="A9" s="24" t="s">
        <v>115</v>
      </c>
      <c r="B9" s="31">
        <f t="shared" si="1"/>
        <v>18801635351.30003</v>
      </c>
      <c r="C9" s="31">
        <v>14803155644.359348</v>
      </c>
      <c r="D9" s="31">
        <v>34467719.659049094</v>
      </c>
      <c r="E9" s="31">
        <v>154613989.28498244</v>
      </c>
      <c r="F9" s="31">
        <v>421711914.39278293</v>
      </c>
      <c r="G9" s="31">
        <v>3604087691.9718809</v>
      </c>
      <c r="H9" s="31">
        <v>216401608.36801589</v>
      </c>
    </row>
    <row r="10" spans="1:8" ht="27.75" customHeight="1">
      <c r="A10" s="24" t="s">
        <v>116</v>
      </c>
      <c r="B10" s="31">
        <f t="shared" si="1"/>
        <v>27242885652.716961</v>
      </c>
      <c r="C10" s="31">
        <v>20296828551.35471</v>
      </c>
      <c r="D10" s="31">
        <v>106203904.86299822</v>
      </c>
      <c r="E10" s="31">
        <v>216973814.18856177</v>
      </c>
      <c r="F10" s="31">
        <v>1451841679.7045412</v>
      </c>
      <c r="G10" s="31">
        <v>5504314391.0283537</v>
      </c>
      <c r="H10" s="31">
        <v>333276688.42220169</v>
      </c>
    </row>
    <row r="11" spans="1:8" ht="27.75" customHeight="1">
      <c r="A11" s="24" t="s">
        <v>117</v>
      </c>
      <c r="B11" s="31">
        <f t="shared" si="1"/>
        <v>55032196634.038925</v>
      </c>
      <c r="C11" s="31">
        <v>48549044579.146935</v>
      </c>
      <c r="D11" s="31">
        <v>0</v>
      </c>
      <c r="E11" s="31">
        <v>1437228723.9840007</v>
      </c>
      <c r="F11" s="31">
        <v>1042662775.4910324</v>
      </c>
      <c r="G11" s="31">
        <v>4463296878.5199385</v>
      </c>
      <c r="H11" s="31">
        <v>460036323.10298389</v>
      </c>
    </row>
    <row r="12" spans="1:8" ht="27.75" customHeight="1">
      <c r="A12" s="24" t="s">
        <v>118</v>
      </c>
      <c r="B12" s="31">
        <f t="shared" si="1"/>
        <v>23054443703.138195</v>
      </c>
      <c r="C12" s="31">
        <v>15714874867.577339</v>
      </c>
      <c r="D12" s="31">
        <v>404170551.68045497</v>
      </c>
      <c r="E12" s="31">
        <v>743922524.32610035</v>
      </c>
      <c r="F12" s="31">
        <v>1536924648.4776962</v>
      </c>
      <c r="G12" s="31">
        <v>5246451064.7245913</v>
      </c>
      <c r="H12" s="31">
        <v>591899953.64798307</v>
      </c>
    </row>
    <row r="13" spans="1:8" ht="27.75" customHeight="1">
      <c r="A13" s="24" t="s">
        <v>119</v>
      </c>
      <c r="B13" s="31">
        <f t="shared" si="1"/>
        <v>3947276081.3552699</v>
      </c>
      <c r="C13" s="31">
        <v>3522078052.265521</v>
      </c>
      <c r="D13" s="31">
        <v>0</v>
      </c>
      <c r="E13" s="31">
        <v>255760100.23085421</v>
      </c>
      <c r="F13" s="31">
        <v>29206073.837324511</v>
      </c>
      <c r="G13" s="31">
        <v>140231855.02157032</v>
      </c>
      <c r="H13" s="31">
        <v>0</v>
      </c>
    </row>
    <row r="14" spans="1:8" ht="27.75" customHeight="1">
      <c r="A14" s="24" t="s">
        <v>120</v>
      </c>
      <c r="B14" s="31">
        <f t="shared" si="1"/>
        <v>19849673261.04998</v>
      </c>
      <c r="C14" s="31">
        <v>14368240178.704447</v>
      </c>
      <c r="D14" s="31">
        <v>0</v>
      </c>
      <c r="E14" s="31">
        <v>0</v>
      </c>
      <c r="F14" s="31">
        <v>0</v>
      </c>
      <c r="G14" s="31">
        <v>5481433082.3455353</v>
      </c>
      <c r="H14" s="31">
        <v>0</v>
      </c>
    </row>
    <row r="16" spans="1:8" ht="27.75" customHeight="1">
      <c r="H16" s="38"/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rightToLeft="1" zoomScaleNormal="100" workbookViewId="0">
      <selection activeCell="B4" sqref="B4"/>
    </sheetView>
  </sheetViews>
  <sheetFormatPr defaultColWidth="9.140625" defaultRowHeight="22.5" customHeight="1"/>
  <cols>
    <col min="1" max="1" width="23.85546875" style="12" customWidth="1"/>
    <col min="2" max="8" width="20.7109375" style="11" customWidth="1"/>
    <col min="9" max="9" width="20.7109375" style="11" bestFit="1" customWidth="1"/>
    <col min="10" max="10" width="13.85546875" style="11" bestFit="1" customWidth="1"/>
    <col min="11" max="11" width="12" style="11" bestFit="1" customWidth="1"/>
    <col min="12" max="12" width="21.85546875" style="11" bestFit="1" customWidth="1"/>
    <col min="13" max="13" width="13.85546875" style="11" bestFit="1" customWidth="1"/>
    <col min="14" max="14" width="12" style="11" bestFit="1" customWidth="1"/>
    <col min="15" max="15" width="21.85546875" style="11" bestFit="1" customWidth="1"/>
    <col min="16" max="16" width="13.85546875" style="11" bestFit="1" customWidth="1"/>
    <col min="17" max="17" width="12" style="11" bestFit="1" customWidth="1"/>
    <col min="18" max="18" width="21.85546875" style="11" bestFit="1" customWidth="1"/>
    <col min="19" max="19" width="13.85546875" style="11" bestFit="1" customWidth="1"/>
    <col min="20" max="20" width="12" style="11" bestFit="1" customWidth="1"/>
    <col min="21" max="21" width="21.85546875" style="11" bestFit="1" customWidth="1"/>
    <col min="22" max="22" width="13.85546875" style="11" bestFit="1" customWidth="1"/>
    <col min="23" max="23" width="12" style="11" bestFit="1" customWidth="1"/>
    <col min="24" max="24" width="21.85546875" style="11" bestFit="1" customWidth="1"/>
    <col min="25" max="25" width="13.85546875" style="11" bestFit="1" customWidth="1"/>
    <col min="26" max="26" width="20.7109375" style="11" bestFit="1" customWidth="1"/>
    <col min="27" max="27" width="13.85546875" style="11" bestFit="1" customWidth="1"/>
    <col min="28" max="28" width="12" style="11" bestFit="1" customWidth="1"/>
    <col min="29" max="29" width="21.85546875" style="11" bestFit="1" customWidth="1"/>
    <col min="30" max="30" width="13.85546875" style="11" bestFit="1" customWidth="1"/>
    <col min="31" max="31" width="21.85546875" style="11" bestFit="1" customWidth="1"/>
    <col min="32" max="32" width="13.85546875" style="11" bestFit="1" customWidth="1"/>
    <col min="33" max="33" width="21.85546875" style="11" bestFit="1" customWidth="1"/>
    <col min="34" max="34" width="13.85546875" style="11" bestFit="1" customWidth="1"/>
    <col min="35" max="35" width="12" style="11" bestFit="1" customWidth="1"/>
    <col min="36" max="36" width="21.85546875" style="11" bestFit="1" customWidth="1"/>
    <col min="37" max="37" width="13.85546875" style="11" bestFit="1" customWidth="1"/>
    <col min="38" max="38" width="12" style="11" bestFit="1" customWidth="1"/>
    <col min="39" max="39" width="21.85546875" style="11" bestFit="1" customWidth="1"/>
    <col min="40" max="40" width="13.85546875" style="11" bestFit="1" customWidth="1"/>
    <col min="41" max="41" width="21.85546875" style="11" bestFit="1" customWidth="1"/>
    <col min="42" max="42" width="13.85546875" style="11" bestFit="1" customWidth="1"/>
    <col min="43" max="43" width="12" style="11" bestFit="1" customWidth="1"/>
    <col min="44" max="44" width="21.85546875" style="11" bestFit="1" customWidth="1"/>
    <col min="45" max="45" width="13.85546875" style="11" bestFit="1" customWidth="1"/>
    <col min="46" max="46" width="12" style="11" bestFit="1" customWidth="1"/>
    <col min="47" max="47" width="21.85546875" style="11" bestFit="1" customWidth="1"/>
    <col min="48" max="48" width="12.85546875" style="11" bestFit="1" customWidth="1"/>
    <col min="49" max="49" width="11" style="11" bestFit="1" customWidth="1"/>
    <col min="50" max="50" width="21.85546875" style="11" bestFit="1" customWidth="1"/>
    <col min="51" max="51" width="13.85546875" style="11" bestFit="1" customWidth="1"/>
    <col min="52" max="52" width="12" style="11" bestFit="1" customWidth="1"/>
    <col min="53" max="53" width="21.85546875" style="11" bestFit="1" customWidth="1"/>
    <col min="54" max="54" width="13.85546875" style="11" bestFit="1" customWidth="1"/>
    <col min="55" max="55" width="12" style="11" bestFit="1" customWidth="1"/>
    <col min="56" max="56" width="21.85546875" style="11" bestFit="1" customWidth="1"/>
    <col min="57" max="57" width="13.85546875" style="11" bestFit="1" customWidth="1"/>
    <col min="58" max="58" width="12" style="11" bestFit="1" customWidth="1"/>
    <col min="59" max="59" width="21.85546875" style="11" bestFit="1" customWidth="1"/>
    <col min="60" max="60" width="13.85546875" style="11" bestFit="1" customWidth="1"/>
    <col min="61" max="61" width="12" style="11" bestFit="1" customWidth="1"/>
    <col min="62" max="62" width="21.85546875" style="11" bestFit="1" customWidth="1"/>
    <col min="63" max="63" width="13.85546875" style="11" bestFit="1" customWidth="1"/>
    <col min="64" max="64" width="12" style="11" bestFit="1" customWidth="1"/>
    <col min="65" max="65" width="21.85546875" style="11" bestFit="1" customWidth="1"/>
    <col min="66" max="66" width="11.85546875" style="11" bestFit="1" customWidth="1"/>
    <col min="67" max="67" width="21.85546875" style="11" bestFit="1" customWidth="1"/>
    <col min="68" max="68" width="13.85546875" style="11" bestFit="1" customWidth="1"/>
    <col min="69" max="69" width="12" style="11" bestFit="1" customWidth="1"/>
    <col min="70" max="70" width="21.85546875" style="11" bestFit="1" customWidth="1"/>
    <col min="71" max="71" width="13.85546875" style="11" bestFit="1" customWidth="1"/>
    <col min="72" max="72" width="12" style="11" bestFit="1" customWidth="1"/>
    <col min="73" max="73" width="21.85546875" style="11" bestFit="1" customWidth="1"/>
    <col min="74" max="74" width="13.85546875" style="11" bestFit="1" customWidth="1"/>
    <col min="75" max="75" width="12" style="11" bestFit="1" customWidth="1"/>
    <col min="76" max="76" width="21.85546875" style="11" bestFit="1" customWidth="1"/>
    <col min="77" max="77" width="13.85546875" style="11" bestFit="1" customWidth="1"/>
    <col min="78" max="78" width="12" style="11" bestFit="1" customWidth="1"/>
    <col min="79" max="79" width="21.85546875" style="11" bestFit="1" customWidth="1"/>
    <col min="80" max="80" width="13.85546875" style="11" bestFit="1" customWidth="1"/>
    <col min="81" max="81" width="12" style="11" bestFit="1" customWidth="1"/>
    <col min="82" max="82" width="21.85546875" style="11" bestFit="1" customWidth="1"/>
    <col min="83" max="83" width="12.85546875" style="11" bestFit="1" customWidth="1"/>
    <col min="84" max="84" width="21.85546875" style="11" bestFit="1" customWidth="1"/>
    <col min="85" max="85" width="13.85546875" style="11" bestFit="1" customWidth="1"/>
    <col min="86" max="86" width="12" style="11" bestFit="1" customWidth="1"/>
    <col min="87" max="87" width="21.85546875" style="11" bestFit="1" customWidth="1"/>
    <col min="88" max="88" width="11.85546875" style="11" bestFit="1" customWidth="1"/>
    <col min="89" max="89" width="10" style="11" bestFit="1" customWidth="1"/>
    <col min="90" max="90" width="21.85546875" style="11" bestFit="1" customWidth="1"/>
    <col min="91" max="91" width="9.140625" style="11"/>
    <col min="92" max="92" width="12.140625" style="11" bestFit="1" customWidth="1"/>
    <col min="93" max="93" width="11.28515625" style="11" bestFit="1" customWidth="1"/>
    <col min="94" max="16384" width="9.140625" style="11"/>
  </cols>
  <sheetData>
    <row r="1" spans="1:8" ht="22.5" customHeight="1">
      <c r="A1" s="9" t="s">
        <v>18</v>
      </c>
      <c r="B1" s="9"/>
    </row>
    <row r="2" spans="1:8" s="12" customFormat="1" ht="33" customHeight="1">
      <c r="A2" s="28" t="s">
        <v>150</v>
      </c>
      <c r="B2" s="28"/>
      <c r="C2" s="28"/>
      <c r="D2" s="28"/>
      <c r="E2" s="28"/>
      <c r="F2" s="21"/>
      <c r="G2" s="21"/>
      <c r="H2" s="21"/>
    </row>
    <row r="3" spans="1:8" ht="53.25" customHeight="1">
      <c r="A3" s="23" t="s">
        <v>17</v>
      </c>
      <c r="B3" s="23" t="s">
        <v>0</v>
      </c>
      <c r="C3" s="23" t="s">
        <v>107</v>
      </c>
      <c r="D3" s="23" t="s">
        <v>104</v>
      </c>
      <c r="E3" s="23" t="s">
        <v>108</v>
      </c>
      <c r="F3" s="23" t="s">
        <v>105</v>
      </c>
      <c r="G3" s="23" t="s">
        <v>109</v>
      </c>
      <c r="H3" s="23" t="s">
        <v>110</v>
      </c>
    </row>
    <row r="4" spans="1:8" ht="22.5" customHeight="1">
      <c r="A4" s="14" t="s">
        <v>19</v>
      </c>
      <c r="B4" s="30">
        <f t="shared" ref="B4:H4" si="0">SUM(B5:B35)</f>
        <v>490471430369.3797</v>
      </c>
      <c r="C4" s="30">
        <f t="shared" si="0"/>
        <v>256910773362.57983</v>
      </c>
      <c r="D4" s="30">
        <f t="shared" si="0"/>
        <v>544842176.20250237</v>
      </c>
      <c r="E4" s="30">
        <f t="shared" si="0"/>
        <v>31945527982.428928</v>
      </c>
      <c r="F4" s="30">
        <f t="shared" si="0"/>
        <v>16665413008.45141</v>
      </c>
      <c r="G4" s="30">
        <f t="shared" si="0"/>
        <v>196643807439.60782</v>
      </c>
      <c r="H4" s="30">
        <f t="shared" si="0"/>
        <v>12238933599.890715</v>
      </c>
    </row>
    <row r="5" spans="1:8" ht="22.5" customHeight="1">
      <c r="A5" s="24" t="s">
        <v>20</v>
      </c>
      <c r="B5" s="31">
        <f>SUM(C5:G5)-H5</f>
        <v>35432971123.921707</v>
      </c>
      <c r="C5" s="31">
        <v>9009199954.3990135</v>
      </c>
      <c r="D5" s="31">
        <v>0</v>
      </c>
      <c r="E5" s="31">
        <v>46658022.396553978</v>
      </c>
      <c r="F5" s="31">
        <v>104980550.39224647</v>
      </c>
      <c r="G5" s="31">
        <v>26422104811.579964</v>
      </c>
      <c r="H5" s="31">
        <v>149972214.84606639</v>
      </c>
    </row>
    <row r="6" spans="1:8" ht="22.5" customHeight="1">
      <c r="A6" s="24" t="s">
        <v>21</v>
      </c>
      <c r="B6" s="31">
        <f t="shared" ref="B6:B35" si="1">SUM(C6:G6)-H6</f>
        <v>6105846995.0360336</v>
      </c>
      <c r="C6" s="31">
        <v>3669271082.0767884</v>
      </c>
      <c r="D6" s="31">
        <v>21083725.811588518</v>
      </c>
      <c r="E6" s="31">
        <v>541148962.49743855</v>
      </c>
      <c r="F6" s="31">
        <v>84334903.246354073</v>
      </c>
      <c r="G6" s="31">
        <v>1790008321.4038649</v>
      </c>
      <c r="H6" s="31">
        <v>0</v>
      </c>
    </row>
    <row r="7" spans="1:8" ht="22.5" customHeight="1">
      <c r="A7" s="24" t="s">
        <v>22</v>
      </c>
      <c r="B7" s="31">
        <f t="shared" si="1"/>
        <v>2714658891.2510786</v>
      </c>
      <c r="C7" s="31">
        <v>1948551914.0443113</v>
      </c>
      <c r="D7" s="31">
        <v>0</v>
      </c>
      <c r="E7" s="31">
        <v>0</v>
      </c>
      <c r="F7" s="31">
        <v>348640730.42252016</v>
      </c>
      <c r="G7" s="31">
        <v>530294962.13134134</v>
      </c>
      <c r="H7" s="31">
        <v>112828715.3470939</v>
      </c>
    </row>
    <row r="8" spans="1:8" ht="22.5" customHeight="1">
      <c r="A8" s="24" t="s">
        <v>23</v>
      </c>
      <c r="B8" s="31">
        <f t="shared" si="1"/>
        <v>20333003095.783161</v>
      </c>
      <c r="C8" s="31">
        <v>9474715862.5902252</v>
      </c>
      <c r="D8" s="31">
        <v>106203904.86299822</v>
      </c>
      <c r="E8" s="31">
        <v>265509762.15749556</v>
      </c>
      <c r="F8" s="31">
        <v>904060740.1462723</v>
      </c>
      <c r="G8" s="31">
        <v>11502148406.424864</v>
      </c>
      <c r="H8" s="31">
        <v>1919635580.3986928</v>
      </c>
    </row>
    <row r="9" spans="1:8" ht="22.5" customHeight="1">
      <c r="A9" s="24" t="s">
        <v>24</v>
      </c>
      <c r="B9" s="31">
        <f t="shared" si="1"/>
        <v>3940556251.1432648</v>
      </c>
      <c r="C9" s="31">
        <v>2528052759.9865427</v>
      </c>
      <c r="D9" s="31">
        <v>0</v>
      </c>
      <c r="E9" s="31">
        <v>52558269.438389651</v>
      </c>
      <c r="F9" s="31">
        <v>932909282.53141654</v>
      </c>
      <c r="G9" s="31">
        <v>427035939.18691599</v>
      </c>
      <c r="H9" s="31">
        <v>0</v>
      </c>
    </row>
    <row r="10" spans="1:8" ht="22.5" customHeight="1">
      <c r="A10" s="24" t="s">
        <v>25</v>
      </c>
      <c r="B10" s="31">
        <f t="shared" si="1"/>
        <v>2001834553.7812023</v>
      </c>
      <c r="C10" s="31">
        <v>1264962938.892416</v>
      </c>
      <c r="D10" s="31">
        <v>2117447.1692206496</v>
      </c>
      <c r="E10" s="31">
        <v>0</v>
      </c>
      <c r="F10" s="31">
        <v>84697886.768825993</v>
      </c>
      <c r="G10" s="31">
        <v>650056280.9507395</v>
      </c>
      <c r="H10" s="31">
        <v>0</v>
      </c>
    </row>
    <row r="11" spans="1:8" ht="22.5" customHeight="1">
      <c r="A11" s="24" t="s">
        <v>26</v>
      </c>
      <c r="B11" s="31">
        <f t="shared" si="1"/>
        <v>10014328062.563963</v>
      </c>
      <c r="C11" s="31">
        <v>6237087745.2047224</v>
      </c>
      <c r="D11" s="31">
        <v>0</v>
      </c>
      <c r="E11" s="31">
        <v>142806817.29146472</v>
      </c>
      <c r="F11" s="31">
        <v>881832096.77479458</v>
      </c>
      <c r="G11" s="31">
        <v>2777592596.3189874</v>
      </c>
      <c r="H11" s="31">
        <v>24991193.026006322</v>
      </c>
    </row>
    <row r="12" spans="1:8" ht="22.5" customHeight="1">
      <c r="A12" s="24" t="s">
        <v>27</v>
      </c>
      <c r="B12" s="31">
        <f t="shared" si="1"/>
        <v>24586552109.514698</v>
      </c>
      <c r="C12" s="31">
        <v>19042802533.407562</v>
      </c>
      <c r="D12" s="31">
        <v>0</v>
      </c>
      <c r="E12" s="31">
        <v>3067969520.8829708</v>
      </c>
      <c r="F12" s="31">
        <v>431656176.7753948</v>
      </c>
      <c r="G12" s="31">
        <v>2072663129.8058214</v>
      </c>
      <c r="H12" s="31">
        <v>28539251.357050896</v>
      </c>
    </row>
    <row r="13" spans="1:8" ht="22.5" customHeight="1">
      <c r="A13" s="24" t="s">
        <v>53</v>
      </c>
      <c r="B13" s="31">
        <f t="shared" si="1"/>
        <v>2679777979.8329859</v>
      </c>
      <c r="C13" s="31">
        <v>485233548.2343747</v>
      </c>
      <c r="D13" s="31">
        <v>0</v>
      </c>
      <c r="E13" s="31">
        <v>0</v>
      </c>
      <c r="F13" s="31">
        <v>0</v>
      </c>
      <c r="G13" s="31">
        <v>2236029203.4624791</v>
      </c>
      <c r="H13" s="31">
        <v>41484771.863867886</v>
      </c>
    </row>
    <row r="14" spans="1:8" ht="22.5" customHeight="1">
      <c r="A14" s="24" t="s">
        <v>28</v>
      </c>
      <c r="B14" s="31">
        <f t="shared" si="1"/>
        <v>5440167700.0367041</v>
      </c>
      <c r="C14" s="31">
        <v>1428293929.344084</v>
      </c>
      <c r="D14" s="31">
        <v>0</v>
      </c>
      <c r="E14" s="31">
        <v>0</v>
      </c>
      <c r="F14" s="31">
        <v>0</v>
      </c>
      <c r="G14" s="31">
        <v>4011873770.6926203</v>
      </c>
      <c r="H14" s="31">
        <v>0</v>
      </c>
    </row>
    <row r="15" spans="1:8" ht="22.5" customHeight="1">
      <c r="A15" s="24" t="s">
        <v>29</v>
      </c>
      <c r="B15" s="31">
        <f t="shared" si="1"/>
        <v>39217401235.731743</v>
      </c>
      <c r="C15" s="31">
        <v>18279174363.499149</v>
      </c>
      <c r="D15" s="31">
        <v>0</v>
      </c>
      <c r="E15" s="31">
        <v>1790320701.6159797</v>
      </c>
      <c r="F15" s="31">
        <v>1491933918.0133162</v>
      </c>
      <c r="G15" s="31">
        <v>20341453305.027264</v>
      </c>
      <c r="H15" s="31">
        <v>2685481052.4239688</v>
      </c>
    </row>
    <row r="16" spans="1:8" ht="22.5" customHeight="1">
      <c r="A16" s="24" t="s">
        <v>30</v>
      </c>
      <c r="B16" s="31">
        <f t="shared" si="1"/>
        <v>1991387029.7655373</v>
      </c>
      <c r="C16" s="31">
        <v>1665722225.2513123</v>
      </c>
      <c r="D16" s="31">
        <v>0</v>
      </c>
      <c r="E16" s="31">
        <v>0</v>
      </c>
      <c r="F16" s="31">
        <v>0</v>
      </c>
      <c r="G16" s="31">
        <v>325664804.51422495</v>
      </c>
      <c r="H16" s="31">
        <v>0</v>
      </c>
    </row>
    <row r="17" spans="1:9" ht="22.5" customHeight="1">
      <c r="A17" s="24" t="s">
        <v>31</v>
      </c>
      <c r="B17" s="31">
        <f t="shared" si="1"/>
        <v>59021107978.198471</v>
      </c>
      <c r="C17" s="31">
        <v>26065878824.763557</v>
      </c>
      <c r="D17" s="31">
        <v>397386098.55824089</v>
      </c>
      <c r="E17" s="31">
        <v>5722359819.2386684</v>
      </c>
      <c r="F17" s="31">
        <v>4093076815.1498814</v>
      </c>
      <c r="G17" s="31">
        <v>22808637436.914494</v>
      </c>
      <c r="H17" s="31">
        <v>66231016.426373482</v>
      </c>
    </row>
    <row r="18" spans="1:9" ht="22.5" customHeight="1">
      <c r="A18" s="24" t="s">
        <v>32</v>
      </c>
      <c r="B18" s="31">
        <f t="shared" si="1"/>
        <v>8207858675.5960121</v>
      </c>
      <c r="C18" s="31">
        <v>4963681386.9396706</v>
      </c>
      <c r="D18" s="31">
        <v>0</v>
      </c>
      <c r="E18" s="31">
        <v>724549105.92987251</v>
      </c>
      <c r="F18" s="31">
        <v>0</v>
      </c>
      <c r="G18" s="31">
        <v>4114329564.1989145</v>
      </c>
      <c r="H18" s="31">
        <v>1594701381.4724467</v>
      </c>
    </row>
    <row r="19" spans="1:9" ht="22.5" customHeight="1">
      <c r="A19" s="24" t="s">
        <v>33</v>
      </c>
      <c r="B19" s="31">
        <f t="shared" si="1"/>
        <v>3777169282.5263953</v>
      </c>
      <c r="C19" s="31">
        <v>1210788266.029546</v>
      </c>
      <c r="D19" s="31">
        <v>0</v>
      </c>
      <c r="E19" s="31">
        <v>475930822.97724074</v>
      </c>
      <c r="F19" s="31">
        <v>57516746.266185686</v>
      </c>
      <c r="G19" s="31">
        <v>2043059634.9763424</v>
      </c>
      <c r="H19" s="31">
        <v>10126187.722920015</v>
      </c>
    </row>
    <row r="20" spans="1:9" ht="22.5" customHeight="1">
      <c r="A20" s="24" t="s">
        <v>34</v>
      </c>
      <c r="B20" s="31">
        <f t="shared" si="1"/>
        <v>8958643387.0974998</v>
      </c>
      <c r="C20" s="31">
        <v>6703040548.6587372</v>
      </c>
      <c r="D20" s="31">
        <v>0</v>
      </c>
      <c r="E20" s="31">
        <v>781272389.89008451</v>
      </c>
      <c r="F20" s="31">
        <v>329102351.84750473</v>
      </c>
      <c r="G20" s="31">
        <v>1145228096.7011747</v>
      </c>
      <c r="H20" s="31">
        <v>0</v>
      </c>
    </row>
    <row r="21" spans="1:9" ht="22.5" customHeight="1">
      <c r="A21" s="24" t="s">
        <v>35</v>
      </c>
      <c r="B21" s="31">
        <f t="shared" si="1"/>
        <v>25541640058.309444</v>
      </c>
      <c r="C21" s="31">
        <v>11261778208.317671</v>
      </c>
      <c r="D21" s="31">
        <v>0</v>
      </c>
      <c r="E21" s="31">
        <v>0</v>
      </c>
      <c r="F21" s="31">
        <v>361738351.98685408</v>
      </c>
      <c r="G21" s="31">
        <v>13918123498.004919</v>
      </c>
      <c r="H21" s="31">
        <v>0</v>
      </c>
    </row>
    <row r="22" spans="1:9" ht="22.5" customHeight="1">
      <c r="A22" s="24" t="s">
        <v>36</v>
      </c>
      <c r="B22" s="31">
        <f t="shared" si="1"/>
        <v>4866865912.3150253</v>
      </c>
      <c r="C22" s="31">
        <v>4772893186.1846857</v>
      </c>
      <c r="D22" s="31">
        <v>0</v>
      </c>
      <c r="E22" s="31">
        <v>0</v>
      </c>
      <c r="F22" s="31">
        <v>0</v>
      </c>
      <c r="G22" s="31">
        <v>102264437.25948733</v>
      </c>
      <c r="H22" s="31">
        <v>8291711.1291476218</v>
      </c>
    </row>
    <row r="23" spans="1:9" ht="22.5" customHeight="1">
      <c r="A23" s="24" t="s">
        <v>37</v>
      </c>
      <c r="B23" s="31">
        <f t="shared" si="1"/>
        <v>7224414796.0658894</v>
      </c>
      <c r="C23" s="31">
        <v>5867585386.7924547</v>
      </c>
      <c r="D23" s="31">
        <v>0</v>
      </c>
      <c r="E23" s="31">
        <v>0</v>
      </c>
      <c r="F23" s="31">
        <v>976293345.06341279</v>
      </c>
      <c r="G23" s="31">
        <v>2523390786.4418559</v>
      </c>
      <c r="H23" s="31">
        <v>2142854722.2318344</v>
      </c>
    </row>
    <row r="24" spans="1:9" ht="22.5" customHeight="1">
      <c r="A24" s="24" t="s">
        <v>38</v>
      </c>
      <c r="B24" s="31">
        <f t="shared" si="1"/>
        <v>3414311550.1206975</v>
      </c>
      <c r="C24" s="31">
        <v>2158956953.8547597</v>
      </c>
      <c r="D24" s="31">
        <v>4667005.9529934302</v>
      </c>
      <c r="E24" s="31">
        <v>112638188.67549644</v>
      </c>
      <c r="F24" s="31">
        <v>31502290.182705652</v>
      </c>
      <c r="G24" s="31">
        <v>1258224804.9270287</v>
      </c>
      <c r="H24" s="31">
        <v>151677693.47228649</v>
      </c>
      <c r="I24" s="38"/>
    </row>
    <row r="25" spans="1:9" ht="22.5" customHeight="1">
      <c r="A25" s="24" t="s">
        <v>39</v>
      </c>
      <c r="B25" s="31">
        <f t="shared" si="1"/>
        <v>18609215606.818626</v>
      </c>
      <c r="C25" s="31">
        <v>8087859975.5179691</v>
      </c>
      <c r="D25" s="31">
        <v>0</v>
      </c>
      <c r="E25" s="31">
        <v>3705874038.2668734</v>
      </c>
      <c r="F25" s="31">
        <v>106452396.07229796</v>
      </c>
      <c r="G25" s="31">
        <v>6862054516.3154144</v>
      </c>
      <c r="H25" s="31">
        <v>153025319.35392833</v>
      </c>
    </row>
    <row r="26" spans="1:9" ht="22.5" customHeight="1">
      <c r="A26" s="24" t="s">
        <v>40</v>
      </c>
      <c r="B26" s="31">
        <f>SUM(C26:G26)-H26</f>
        <v>18963371849.90752</v>
      </c>
      <c r="C26" s="31">
        <v>16089586972.685755</v>
      </c>
      <c r="D26" s="31">
        <v>0</v>
      </c>
      <c r="E26" s="31">
        <v>567024818.82402611</v>
      </c>
      <c r="F26" s="31">
        <v>12886927.700546049</v>
      </c>
      <c r="G26" s="31">
        <v>2304182672.8576326</v>
      </c>
      <c r="H26" s="31">
        <v>10309542.160436839</v>
      </c>
    </row>
    <row r="27" spans="1:9" ht="22.5" customHeight="1">
      <c r="A27" s="24" t="s">
        <v>41</v>
      </c>
      <c r="B27" s="31">
        <f>SUM(C27:G27)-H27</f>
        <v>465554437.07149732</v>
      </c>
      <c r="C27" s="31">
        <v>224075266.44095433</v>
      </c>
      <c r="D27" s="31">
        <v>0</v>
      </c>
      <c r="E27" s="31">
        <v>0</v>
      </c>
      <c r="F27" s="31">
        <v>0</v>
      </c>
      <c r="G27" s="31">
        <v>241479170.63054299</v>
      </c>
      <c r="H27" s="31">
        <v>0</v>
      </c>
    </row>
    <row r="28" spans="1:9" ht="22.5" customHeight="1">
      <c r="A28" s="24" t="s">
        <v>42</v>
      </c>
      <c r="B28" s="31">
        <f t="shared" si="1"/>
        <v>4333354960.8130741</v>
      </c>
      <c r="C28" s="31">
        <v>3776828738.064744</v>
      </c>
      <c r="D28" s="31">
        <v>0</v>
      </c>
      <c r="E28" s="31">
        <v>0</v>
      </c>
      <c r="F28" s="31">
        <v>45909587.577772424</v>
      </c>
      <c r="G28" s="31">
        <v>510616635.17055774</v>
      </c>
      <c r="H28" s="31">
        <v>0</v>
      </c>
    </row>
    <row r="29" spans="1:9" ht="22.5" customHeight="1">
      <c r="A29" s="24" t="s">
        <v>43</v>
      </c>
      <c r="B29" s="31">
        <f t="shared" si="1"/>
        <v>30323780260.345226</v>
      </c>
      <c r="C29" s="31">
        <v>12099465037.950542</v>
      </c>
      <c r="D29" s="31">
        <v>13383993.847460574</v>
      </c>
      <c r="E29" s="31">
        <v>0</v>
      </c>
      <c r="F29" s="31">
        <v>1518748701.8405886</v>
      </c>
      <c r="G29" s="31">
        <v>16826022465.181242</v>
      </c>
      <c r="H29" s="31">
        <v>133839938.47460572</v>
      </c>
    </row>
    <row r="30" spans="1:9" ht="22.5" customHeight="1">
      <c r="A30" s="24" t="s">
        <v>44</v>
      </c>
      <c r="B30" s="31">
        <f t="shared" si="1"/>
        <v>11739721039.461967</v>
      </c>
      <c r="C30" s="31">
        <v>9149344685.6419125</v>
      </c>
      <c r="D30" s="31">
        <v>0</v>
      </c>
      <c r="E30" s="31">
        <v>203126944.03607571</v>
      </c>
      <c r="F30" s="31">
        <v>795241985.90123653</v>
      </c>
      <c r="G30" s="31">
        <v>1779899847.1161134</v>
      </c>
      <c r="H30" s="31">
        <v>187892423.23337004</v>
      </c>
    </row>
    <row r="31" spans="1:9" ht="22.5" customHeight="1">
      <c r="A31" s="24" t="s">
        <v>45</v>
      </c>
      <c r="B31" s="31">
        <f t="shared" si="1"/>
        <v>16249317357.665989</v>
      </c>
      <c r="C31" s="31">
        <v>2007637665.8120139</v>
      </c>
      <c r="D31" s="31">
        <v>0</v>
      </c>
      <c r="E31" s="31">
        <v>2509547082.2650175</v>
      </c>
      <c r="F31" s="31">
        <v>1380250895.2457597</v>
      </c>
      <c r="G31" s="31">
        <v>11397526331.953623</v>
      </c>
      <c r="H31" s="31">
        <v>1045644617.610424</v>
      </c>
    </row>
    <row r="32" spans="1:9" ht="22.5" customHeight="1">
      <c r="A32" s="24" t="s">
        <v>46</v>
      </c>
      <c r="B32" s="31">
        <f t="shared" si="1"/>
        <v>17206790858.220047</v>
      </c>
      <c r="C32" s="31">
        <v>9061859006.4748821</v>
      </c>
      <c r="D32" s="31">
        <v>0</v>
      </c>
      <c r="E32" s="31">
        <v>1262097354.6622403</v>
      </c>
      <c r="F32" s="31">
        <v>142321616.58957177</v>
      </c>
      <c r="G32" s="31">
        <v>7927421456.5799694</v>
      </c>
      <c r="H32" s="31">
        <v>1186908576.0866175</v>
      </c>
    </row>
    <row r="33" spans="1:8" ht="22.5" customHeight="1">
      <c r="A33" s="24" t="s">
        <v>47</v>
      </c>
      <c r="B33" s="31">
        <f t="shared" si="1"/>
        <v>27423722716.036217</v>
      </c>
      <c r="C33" s="31">
        <v>7372605424.6876459</v>
      </c>
      <c r="D33" s="31">
        <v>0</v>
      </c>
      <c r="E33" s="31">
        <v>658184389.39948368</v>
      </c>
      <c r="F33" s="31">
        <v>0</v>
      </c>
      <c r="G33" s="31">
        <v>19392932901.949089</v>
      </c>
      <c r="H33" s="31">
        <v>0</v>
      </c>
    </row>
    <row r="34" spans="1:8" ht="22.5" customHeight="1">
      <c r="A34" s="24" t="s">
        <v>48</v>
      </c>
      <c r="B34" s="31">
        <f t="shared" si="1"/>
        <v>5622319732.7075939</v>
      </c>
      <c r="C34" s="31">
        <v>3170407536.0084119</v>
      </c>
      <c r="D34" s="31">
        <v>0</v>
      </c>
      <c r="E34" s="31">
        <v>16296106.58446883</v>
      </c>
      <c r="F34" s="31">
        <v>70562141.510750026</v>
      </c>
      <c r="G34" s="31">
        <v>2888158969.9654126</v>
      </c>
      <c r="H34" s="31">
        <v>523105021.36144948</v>
      </c>
    </row>
    <row r="35" spans="1:8" ht="22.5" customHeight="1">
      <c r="A35" s="24" t="s">
        <v>49</v>
      </c>
      <c r="B35" s="31">
        <f t="shared" si="1"/>
        <v>64063784881.740479</v>
      </c>
      <c r="C35" s="31">
        <v>47833431434.823395</v>
      </c>
      <c r="D35" s="31">
        <v>0</v>
      </c>
      <c r="E35" s="31">
        <v>9299654865.399086</v>
      </c>
      <c r="F35" s="31">
        <v>1478762570.4452</v>
      </c>
      <c r="G35" s="31">
        <v>5513328680.9649277</v>
      </c>
      <c r="H35" s="31">
        <v>61392669.892129436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tabSelected="1" workbookViewId="0">
      <selection activeCell="A2" sqref="A2:E2"/>
    </sheetView>
  </sheetViews>
  <sheetFormatPr defaultColWidth="9.140625" defaultRowHeight="25.5" customHeight="1"/>
  <cols>
    <col min="1" max="1" width="24.7109375" style="12" customWidth="1"/>
    <col min="2" max="12" width="20.7109375" style="11" customWidth="1"/>
    <col min="13" max="13" width="13.85546875" style="11" bestFit="1" customWidth="1"/>
    <col min="14" max="14" width="12" style="11" bestFit="1" customWidth="1"/>
    <col min="15" max="15" width="21.85546875" style="11" bestFit="1" customWidth="1"/>
    <col min="16" max="16" width="13.85546875" style="11" bestFit="1" customWidth="1"/>
    <col min="17" max="17" width="12" style="11" bestFit="1" customWidth="1"/>
    <col min="18" max="18" width="21.85546875" style="11" bestFit="1" customWidth="1"/>
    <col min="19" max="19" width="13.85546875" style="11" bestFit="1" customWidth="1"/>
    <col min="20" max="20" width="12" style="11" bestFit="1" customWidth="1"/>
    <col min="21" max="21" width="21.85546875" style="11" bestFit="1" customWidth="1"/>
    <col min="22" max="22" width="13.85546875" style="11" bestFit="1" customWidth="1"/>
    <col min="23" max="23" width="12" style="11" bestFit="1" customWidth="1"/>
    <col min="24" max="24" width="21.85546875" style="11" bestFit="1" customWidth="1"/>
    <col min="25" max="25" width="11.85546875" style="11" bestFit="1" customWidth="1"/>
    <col min="26" max="26" width="21.85546875" style="11" bestFit="1" customWidth="1"/>
    <col min="27" max="27" width="13.85546875" style="11" bestFit="1" customWidth="1"/>
    <col min="28" max="28" width="12" style="11" bestFit="1" customWidth="1"/>
    <col min="29" max="29" width="21.85546875" style="11" bestFit="1" customWidth="1"/>
    <col min="30" max="30" width="13.85546875" style="11" bestFit="1" customWidth="1"/>
    <col min="31" max="31" width="12" style="11" bestFit="1" customWidth="1"/>
    <col min="32" max="32" width="21.85546875" style="11" bestFit="1" customWidth="1"/>
    <col min="33" max="33" width="13.85546875" style="11" bestFit="1" customWidth="1"/>
    <col min="34" max="34" width="12" style="11" bestFit="1" customWidth="1"/>
    <col min="35" max="35" width="21.85546875" style="11" bestFit="1" customWidth="1"/>
    <col min="36" max="36" width="13.85546875" style="11" bestFit="1" customWidth="1"/>
    <col min="37" max="37" width="12" style="11" bestFit="1" customWidth="1"/>
    <col min="38" max="38" width="21.85546875" style="11" bestFit="1" customWidth="1"/>
    <col min="39" max="39" width="13.85546875" style="11" bestFit="1" customWidth="1"/>
    <col min="40" max="40" width="12" style="11" bestFit="1" customWidth="1"/>
    <col min="41" max="41" width="21.85546875" style="11" bestFit="1" customWidth="1"/>
    <col min="42" max="42" width="12.85546875" style="11" bestFit="1" customWidth="1"/>
    <col min="43" max="43" width="21.85546875" style="11" bestFit="1" customWidth="1"/>
    <col min="44" max="44" width="13.85546875" style="11" bestFit="1" customWidth="1"/>
    <col min="45" max="45" width="12" style="11" bestFit="1" customWidth="1"/>
    <col min="46" max="46" width="21.85546875" style="11" bestFit="1" customWidth="1"/>
    <col min="47" max="47" width="11.85546875" style="11" bestFit="1" customWidth="1"/>
    <col min="48" max="48" width="10" style="11" bestFit="1" customWidth="1"/>
    <col min="49" max="49" width="21.85546875" style="11" bestFit="1" customWidth="1"/>
    <col min="50" max="50" width="9.140625" style="11"/>
    <col min="51" max="51" width="12.140625" style="11" bestFit="1" customWidth="1"/>
    <col min="52" max="52" width="11.28515625" style="11" bestFit="1" customWidth="1"/>
    <col min="53" max="16384" width="9.140625" style="11"/>
  </cols>
  <sheetData>
    <row r="1" spans="1:12" ht="25.5" customHeight="1">
      <c r="A1" s="9" t="s">
        <v>18</v>
      </c>
      <c r="B1" s="9"/>
    </row>
    <row r="2" spans="1:12" s="12" customFormat="1" ht="36" customHeight="1">
      <c r="A2" s="28" t="s">
        <v>149</v>
      </c>
      <c r="B2" s="28"/>
      <c r="C2" s="28"/>
      <c r="D2" s="28"/>
      <c r="E2" s="28"/>
      <c r="F2" s="21"/>
      <c r="G2" s="21"/>
      <c r="H2" s="21"/>
      <c r="I2" s="21"/>
      <c r="J2" s="21"/>
      <c r="K2" s="21"/>
      <c r="L2" s="21"/>
    </row>
    <row r="3" spans="1:12" ht="57" customHeight="1">
      <c r="A3" s="23" t="s">
        <v>17</v>
      </c>
      <c r="B3" s="23" t="s">
        <v>0</v>
      </c>
      <c r="C3" s="39" t="s">
        <v>111</v>
      </c>
      <c r="D3" s="39" t="s">
        <v>112</v>
      </c>
      <c r="E3" s="39" t="s">
        <v>113</v>
      </c>
      <c r="F3" s="39" t="s">
        <v>114</v>
      </c>
      <c r="G3" s="39" t="s">
        <v>115</v>
      </c>
      <c r="H3" s="39" t="s">
        <v>116</v>
      </c>
      <c r="I3" s="39" t="s">
        <v>117</v>
      </c>
      <c r="J3" s="39" t="s">
        <v>118</v>
      </c>
      <c r="K3" s="39" t="s">
        <v>119</v>
      </c>
      <c r="L3" s="23" t="s">
        <v>120</v>
      </c>
    </row>
    <row r="4" spans="1:12" ht="25.5" customHeight="1">
      <c r="A4" s="14" t="s">
        <v>19</v>
      </c>
      <c r="B4" s="30">
        <f t="shared" ref="B4:L4" si="0">SUM(B5:B35)</f>
        <v>490471430369.3797</v>
      </c>
      <c r="C4" s="30">
        <f t="shared" si="0"/>
        <v>13311681152.892902</v>
      </c>
      <c r="D4" s="30">
        <f t="shared" si="0"/>
        <v>59120933257.813843</v>
      </c>
      <c r="E4" s="30">
        <f t="shared" si="0"/>
        <v>70646445960.597778</v>
      </c>
      <c r="F4" s="30">
        <f t="shared" si="0"/>
        <v>199464259314.47586</v>
      </c>
      <c r="G4" s="30">
        <f t="shared" si="0"/>
        <v>18801635351.300022</v>
      </c>
      <c r="H4" s="30">
        <f t="shared" si="0"/>
        <v>27242885652.716961</v>
      </c>
      <c r="I4" s="30">
        <f t="shared" si="0"/>
        <v>55032196634.038925</v>
      </c>
      <c r="J4" s="30">
        <f t="shared" si="0"/>
        <v>23054443703.138199</v>
      </c>
      <c r="K4" s="30">
        <f t="shared" si="0"/>
        <v>3947276081.355269</v>
      </c>
      <c r="L4" s="30">
        <f t="shared" si="0"/>
        <v>19849673261.049976</v>
      </c>
    </row>
    <row r="5" spans="1:12" ht="25.5" customHeight="1">
      <c r="A5" s="24" t="s">
        <v>20</v>
      </c>
      <c r="B5" s="31">
        <f>SUM(C5:L5)</f>
        <v>35432971123.92173</v>
      </c>
      <c r="C5" s="31">
        <v>26661727.083745133</v>
      </c>
      <c r="D5" s="31">
        <v>103314192.44951239</v>
      </c>
      <c r="E5" s="31">
        <v>1922977065.9151182</v>
      </c>
      <c r="F5" s="31">
        <v>28510051313.825768</v>
      </c>
      <c r="G5" s="31">
        <v>304610231.93178821</v>
      </c>
      <c r="H5" s="31">
        <v>1540714553.8519218</v>
      </c>
      <c r="I5" s="31">
        <v>2212125905.9867396</v>
      </c>
      <c r="J5" s="31">
        <v>231623754.04003584</v>
      </c>
      <c r="K5" s="31">
        <v>198296595.18535444</v>
      </c>
      <c r="L5" s="31">
        <v>382595783.6517427</v>
      </c>
    </row>
    <row r="6" spans="1:12" ht="25.5" customHeight="1">
      <c r="A6" s="24" t="s">
        <v>21</v>
      </c>
      <c r="B6" s="31">
        <f t="shared" ref="B6:B35" si="1">SUM(C6:L6)</f>
        <v>6105846995.0360346</v>
      </c>
      <c r="C6" s="31">
        <v>253004709.73906219</v>
      </c>
      <c r="D6" s="31">
        <v>253004709.73906219</v>
      </c>
      <c r="E6" s="31">
        <v>404104744.72211325</v>
      </c>
      <c r="F6" s="31">
        <v>1335302634.7339392</v>
      </c>
      <c r="G6" s="31">
        <v>943145334.63839304</v>
      </c>
      <c r="H6" s="31">
        <v>811723443.74615788</v>
      </c>
      <c r="I6" s="31">
        <v>1489916624.0189226</v>
      </c>
      <c r="J6" s="31">
        <v>455408477.53031194</v>
      </c>
      <c r="K6" s="31">
        <v>0</v>
      </c>
      <c r="L6" s="31">
        <v>160236316.16807273</v>
      </c>
    </row>
    <row r="7" spans="1:12" ht="25.5" customHeight="1">
      <c r="A7" s="24" t="s">
        <v>22</v>
      </c>
      <c r="B7" s="31">
        <f t="shared" si="1"/>
        <v>2714658891.2510791</v>
      </c>
      <c r="C7" s="31">
        <v>200835113.31782714</v>
      </c>
      <c r="D7" s="31">
        <v>0</v>
      </c>
      <c r="E7" s="31">
        <v>0</v>
      </c>
      <c r="F7" s="31">
        <v>16924307.302064084</v>
      </c>
      <c r="G7" s="31">
        <v>98160982.351971716</v>
      </c>
      <c r="H7" s="31">
        <v>1080899093.0251596</v>
      </c>
      <c r="I7" s="31">
        <v>1100079974.6341653</v>
      </c>
      <c r="J7" s="31">
        <v>217759420.61989123</v>
      </c>
      <c r="K7" s="31">
        <v>0</v>
      </c>
      <c r="L7" s="31">
        <v>0</v>
      </c>
    </row>
    <row r="8" spans="1:12" ht="25.5" customHeight="1">
      <c r="A8" s="24" t="s">
        <v>23</v>
      </c>
      <c r="B8" s="31">
        <f t="shared" si="1"/>
        <v>20333003095.783173</v>
      </c>
      <c r="C8" s="31">
        <v>132754881.07874778</v>
      </c>
      <c r="D8" s="31">
        <v>597396964.85436487</v>
      </c>
      <c r="E8" s="31">
        <v>4505700663.8127003</v>
      </c>
      <c r="F8" s="31">
        <v>7524546659.5434246</v>
      </c>
      <c r="G8" s="31">
        <v>1519777878.5895047</v>
      </c>
      <c r="H8" s="31">
        <v>1427911500.8830113</v>
      </c>
      <c r="I8" s="31">
        <v>2661204346.1045785</v>
      </c>
      <c r="J8" s="31">
        <v>1002564861.9067034</v>
      </c>
      <c r="K8" s="31">
        <v>493848157.61294168</v>
      </c>
      <c r="L8" s="31">
        <v>467297181.39719224</v>
      </c>
    </row>
    <row r="9" spans="1:12" ht="25.5" customHeight="1">
      <c r="A9" s="24" t="s">
        <v>24</v>
      </c>
      <c r="B9" s="31">
        <f t="shared" si="1"/>
        <v>3940556251.1432643</v>
      </c>
      <c r="C9" s="31">
        <v>36352803.028219514</v>
      </c>
      <c r="D9" s="31">
        <v>429225867.08018219</v>
      </c>
      <c r="E9" s="31">
        <v>74457548.371052012</v>
      </c>
      <c r="F9" s="31">
        <v>0</v>
      </c>
      <c r="G9" s="31">
        <v>366155943.75411457</v>
      </c>
      <c r="H9" s="31">
        <v>1517620030.0335016</v>
      </c>
      <c r="I9" s="31">
        <v>1015250571.3182269</v>
      </c>
      <c r="J9" s="31">
        <v>457694929.69264328</v>
      </c>
      <c r="K9" s="31">
        <v>0</v>
      </c>
      <c r="L9" s="31">
        <v>43798557.865324713</v>
      </c>
    </row>
    <row r="10" spans="1:12" ht="25.5" customHeight="1">
      <c r="A10" s="24" t="s">
        <v>25</v>
      </c>
      <c r="B10" s="31">
        <f t="shared" si="1"/>
        <v>2001834553.7812023</v>
      </c>
      <c r="C10" s="31">
        <v>266798343.32180187</v>
      </c>
      <c r="D10" s="31">
        <v>0</v>
      </c>
      <c r="E10" s="31">
        <v>0</v>
      </c>
      <c r="F10" s="31">
        <v>656408622.45840144</v>
      </c>
      <c r="G10" s="31">
        <v>55053626.399736896</v>
      </c>
      <c r="H10" s="31">
        <v>6352341.5076619498</v>
      </c>
      <c r="I10" s="31">
        <v>663607942.83375156</v>
      </c>
      <c r="J10" s="31">
        <v>188452798.06063783</v>
      </c>
      <c r="K10" s="31">
        <v>0</v>
      </c>
      <c r="L10" s="31">
        <v>165160879.1992107</v>
      </c>
    </row>
    <row r="11" spans="1:12" ht="25.5" customHeight="1">
      <c r="A11" s="24" t="s">
        <v>26</v>
      </c>
      <c r="B11" s="31">
        <f t="shared" si="1"/>
        <v>10014328062.563963</v>
      </c>
      <c r="C11" s="31">
        <v>1024638914.0662594</v>
      </c>
      <c r="D11" s="31">
        <v>1881479817.8150473</v>
      </c>
      <c r="E11" s="31">
        <v>967516187.14967334</v>
      </c>
      <c r="F11" s="31">
        <v>3134609639.5476499</v>
      </c>
      <c r="G11" s="31">
        <v>176723436.39818761</v>
      </c>
      <c r="H11" s="31">
        <v>57122726.916585885</v>
      </c>
      <c r="I11" s="31">
        <v>1278121014.7586091</v>
      </c>
      <c r="J11" s="31">
        <v>667621870.83759761</v>
      </c>
      <c r="K11" s="31">
        <v>0</v>
      </c>
      <c r="L11" s="31">
        <v>826494455.07435215</v>
      </c>
    </row>
    <row r="12" spans="1:12" ht="25.5" customHeight="1">
      <c r="A12" s="24" t="s">
        <v>27</v>
      </c>
      <c r="B12" s="31">
        <f t="shared" si="1"/>
        <v>24586552109.514709</v>
      </c>
      <c r="C12" s="31">
        <v>189072540.24046218</v>
      </c>
      <c r="D12" s="31">
        <v>2657717782.6253643</v>
      </c>
      <c r="E12" s="31">
        <v>3353362034.4534798</v>
      </c>
      <c r="F12" s="31">
        <v>8383405086.1336994</v>
      </c>
      <c r="G12" s="31">
        <v>1129427937.8706493</v>
      </c>
      <c r="H12" s="31">
        <v>2350920830.5370674</v>
      </c>
      <c r="I12" s="31">
        <v>4987234174.6446438</v>
      </c>
      <c r="J12" s="31">
        <v>1455501819.2095957</v>
      </c>
      <c r="K12" s="31">
        <v>58505465.281954333</v>
      </c>
      <c r="L12" s="31">
        <v>21404438.517788172</v>
      </c>
    </row>
    <row r="13" spans="1:12" ht="25.5" customHeight="1">
      <c r="A13" s="24" t="s">
        <v>53</v>
      </c>
      <c r="B13" s="31">
        <f t="shared" si="1"/>
        <v>2679777979.8329859</v>
      </c>
      <c r="C13" s="31">
        <v>13828257.287955962</v>
      </c>
      <c r="D13" s="31">
        <v>0</v>
      </c>
      <c r="E13" s="31">
        <v>359534689.48685503</v>
      </c>
      <c r="F13" s="31">
        <v>1797673447.4342747</v>
      </c>
      <c r="G13" s="31">
        <v>117678469.52050525</v>
      </c>
      <c r="H13" s="31">
        <v>0</v>
      </c>
      <c r="I13" s="31">
        <v>163173435.99788037</v>
      </c>
      <c r="J13" s="31">
        <v>221252116.60729539</v>
      </c>
      <c r="K13" s="31">
        <v>6637563.4982188623</v>
      </c>
      <c r="L13" s="31">
        <v>0</v>
      </c>
    </row>
    <row r="14" spans="1:12" ht="25.5" customHeight="1">
      <c r="A14" s="24" t="s">
        <v>28</v>
      </c>
      <c r="B14" s="31">
        <f t="shared" si="1"/>
        <v>5440167700.036705</v>
      </c>
      <c r="C14" s="31">
        <v>0</v>
      </c>
      <c r="D14" s="31">
        <v>822986994.72433531</v>
      </c>
      <c r="E14" s="31">
        <v>0</v>
      </c>
      <c r="F14" s="31">
        <v>3188886775.9682851</v>
      </c>
      <c r="G14" s="31">
        <v>569918493.8466022</v>
      </c>
      <c r="H14" s="31">
        <v>329194797.88973409</v>
      </c>
      <c r="I14" s="31">
        <v>362114277.67870754</v>
      </c>
      <c r="J14" s="31">
        <v>45264284.709838435</v>
      </c>
      <c r="K14" s="31">
        <v>0</v>
      </c>
      <c r="L14" s="31">
        <v>121802075.21920162</v>
      </c>
    </row>
    <row r="15" spans="1:12" ht="25.5" customHeight="1">
      <c r="A15" s="24" t="s">
        <v>29</v>
      </c>
      <c r="B15" s="31">
        <f t="shared" si="1"/>
        <v>39217401235.731743</v>
      </c>
      <c r="C15" s="31">
        <v>0</v>
      </c>
      <c r="D15" s="31">
        <v>2216587535.3340697</v>
      </c>
      <c r="E15" s="31">
        <v>8173240269.7106638</v>
      </c>
      <c r="F15" s="31">
        <v>17395949484.035263</v>
      </c>
      <c r="G15" s="31">
        <v>687994669.62099791</v>
      </c>
      <c r="H15" s="31">
        <v>1729790811.2280107</v>
      </c>
      <c r="I15" s="31">
        <v>4280571544.197062</v>
      </c>
      <c r="J15" s="31">
        <v>3032462255.0704942</v>
      </c>
      <c r="K15" s="31">
        <v>788593642.37846708</v>
      </c>
      <c r="L15" s="31">
        <v>912211024.15671325</v>
      </c>
    </row>
    <row r="16" spans="1:12" ht="25.5" customHeight="1">
      <c r="A16" s="24" t="s">
        <v>30</v>
      </c>
      <c r="B16" s="31">
        <f t="shared" si="1"/>
        <v>1991387029.7655377</v>
      </c>
      <c r="C16" s="31">
        <v>0</v>
      </c>
      <c r="D16" s="31">
        <v>0</v>
      </c>
      <c r="E16" s="31">
        <v>0</v>
      </c>
      <c r="F16" s="31">
        <v>138561686.1891849</v>
      </c>
      <c r="G16" s="31">
        <v>132126863.54577132</v>
      </c>
      <c r="H16" s="31">
        <v>29147280.266333394</v>
      </c>
      <c r="I16" s="31">
        <v>1638637675.588443</v>
      </c>
      <c r="J16" s="31">
        <v>42824081.006689832</v>
      </c>
      <c r="K16" s="31">
        <v>0</v>
      </c>
      <c r="L16" s="31">
        <v>10089443.169115406</v>
      </c>
    </row>
    <row r="17" spans="1:12" ht="25.5" customHeight="1">
      <c r="A17" s="24" t="s">
        <v>31</v>
      </c>
      <c r="B17" s="31">
        <f t="shared" si="1"/>
        <v>59021107978.198456</v>
      </c>
      <c r="C17" s="31">
        <v>1529936479.4492273</v>
      </c>
      <c r="D17" s="31">
        <v>10464500595.36701</v>
      </c>
      <c r="E17" s="31">
        <v>14239668531.670298</v>
      </c>
      <c r="F17" s="31">
        <v>7285411806.901083</v>
      </c>
      <c r="G17" s="31">
        <v>2503532420.9169173</v>
      </c>
      <c r="H17" s="31">
        <v>1482250147.6222386</v>
      </c>
      <c r="I17" s="31">
        <v>4136789285.9912877</v>
      </c>
      <c r="J17" s="31">
        <v>5338219923.9657021</v>
      </c>
      <c r="K17" s="31">
        <v>1496820971.2360406</v>
      </c>
      <c r="L17" s="31">
        <v>10543977815.078659</v>
      </c>
    </row>
    <row r="18" spans="1:12" ht="25.5" customHeight="1">
      <c r="A18" s="24" t="s">
        <v>32</v>
      </c>
      <c r="B18" s="31">
        <f t="shared" si="1"/>
        <v>8207858675.5960112</v>
      </c>
      <c r="C18" s="31">
        <v>93948711.821528926</v>
      </c>
      <c r="D18" s="31">
        <v>554678741.38172066</v>
      </c>
      <c r="E18" s="31">
        <v>2873929228.78404</v>
      </c>
      <c r="F18" s="31">
        <v>3350259597.9455938</v>
      </c>
      <c r="G18" s="31">
        <v>233571751.25370887</v>
      </c>
      <c r="H18" s="31">
        <v>109202377.20952626</v>
      </c>
      <c r="I18" s="31">
        <v>640740614.84922814</v>
      </c>
      <c r="J18" s="31">
        <v>7453495.5873168707</v>
      </c>
      <c r="K18" s="31">
        <v>34667421.336357541</v>
      </c>
      <c r="L18" s="31">
        <v>309406735.42699111</v>
      </c>
    </row>
    <row r="19" spans="1:12" ht="25.5" customHeight="1">
      <c r="A19" s="24" t="s">
        <v>33</v>
      </c>
      <c r="B19" s="31">
        <f t="shared" si="1"/>
        <v>3777169282.5263944</v>
      </c>
      <c r="C19" s="31">
        <v>0</v>
      </c>
      <c r="D19" s="31">
        <v>865789050.30966127</v>
      </c>
      <c r="E19" s="31">
        <v>202523754.45840031</v>
      </c>
      <c r="F19" s="31">
        <v>1092413131.5486112</v>
      </c>
      <c r="G19" s="31">
        <v>112501945.60164134</v>
      </c>
      <c r="H19" s="31">
        <v>544788899.49309683</v>
      </c>
      <c r="I19" s="31">
        <v>502663958.56574953</v>
      </c>
      <c r="J19" s="31">
        <v>426109979.38047421</v>
      </c>
      <c r="K19" s="31">
        <v>0</v>
      </c>
      <c r="L19" s="31">
        <v>30378563.168760046</v>
      </c>
    </row>
    <row r="20" spans="1:12" ht="25.5" customHeight="1">
      <c r="A20" s="24" t="s">
        <v>34</v>
      </c>
      <c r="B20" s="31">
        <f t="shared" si="1"/>
        <v>8958643387.0975037</v>
      </c>
      <c r="C20" s="31">
        <v>746295203.81039667</v>
      </c>
      <c r="D20" s="31">
        <v>69139149.547795102</v>
      </c>
      <c r="E20" s="31">
        <v>387179237.46765262</v>
      </c>
      <c r="F20" s="31">
        <v>6814354579.4306879</v>
      </c>
      <c r="G20" s="31">
        <v>123759077.69055325</v>
      </c>
      <c r="H20" s="31">
        <v>172847873.86948779</v>
      </c>
      <c r="I20" s="31">
        <v>405846807.84555727</v>
      </c>
      <c r="J20" s="31">
        <v>239221457.43537113</v>
      </c>
      <c r="K20" s="31">
        <v>0</v>
      </c>
      <c r="L20" s="31">
        <v>0</v>
      </c>
    </row>
    <row r="21" spans="1:12" ht="25.5" customHeight="1">
      <c r="A21" s="24" t="s">
        <v>35</v>
      </c>
      <c r="B21" s="31">
        <f t="shared" si="1"/>
        <v>25541640058.309444</v>
      </c>
      <c r="C21" s="31">
        <v>555226307.70075274</v>
      </c>
      <c r="D21" s="31">
        <v>3533258321.7320633</v>
      </c>
      <c r="E21" s="31">
        <v>2741383344.6130176</v>
      </c>
      <c r="F21" s="31">
        <v>10707321547.790359</v>
      </c>
      <c r="G21" s="31">
        <v>1829660993.2557898</v>
      </c>
      <c r="H21" s="31">
        <v>1962220246.5333421</v>
      </c>
      <c r="I21" s="31">
        <v>2146875056.4429104</v>
      </c>
      <c r="J21" s="31">
        <v>995621719.94521356</v>
      </c>
      <c r="K21" s="31">
        <v>176662916.08660316</v>
      </c>
      <c r="L21" s="31">
        <v>893409604.20939302</v>
      </c>
    </row>
    <row r="22" spans="1:12" ht="25.5" customHeight="1">
      <c r="A22" s="24" t="s">
        <v>36</v>
      </c>
      <c r="B22" s="31">
        <f t="shared" si="1"/>
        <v>4866865912.3150263</v>
      </c>
      <c r="C22" s="31">
        <v>0</v>
      </c>
      <c r="D22" s="31">
        <v>36852049.462878317</v>
      </c>
      <c r="E22" s="31">
        <v>1842602473.1439159</v>
      </c>
      <c r="F22" s="31">
        <v>1345099805.3950586</v>
      </c>
      <c r="G22" s="31">
        <v>260175469.20792094</v>
      </c>
      <c r="H22" s="31">
        <v>187024151.02410746</v>
      </c>
      <c r="I22" s="31">
        <v>747175302.8598578</v>
      </c>
      <c r="J22" s="31">
        <v>106318162.70040394</v>
      </c>
      <c r="K22" s="31">
        <v>92130123.657195792</v>
      </c>
      <c r="L22" s="31">
        <v>249488374.8636862</v>
      </c>
    </row>
    <row r="23" spans="1:12" ht="25.5" customHeight="1">
      <c r="A23" s="24" t="s">
        <v>37</v>
      </c>
      <c r="B23" s="31">
        <f t="shared" si="1"/>
        <v>7224414796.0658903</v>
      </c>
      <c r="C23" s="31">
        <v>218340364.71066737</v>
      </c>
      <c r="D23" s="31">
        <v>1456642147.4268808</v>
      </c>
      <c r="E23" s="31">
        <v>3649403238.7354403</v>
      </c>
      <c r="F23" s="31">
        <v>-1207110302.0432601</v>
      </c>
      <c r="G23" s="31">
        <v>764815106.10079491</v>
      </c>
      <c r="H23" s="31">
        <v>1154708614.512701</v>
      </c>
      <c r="I23" s="31">
        <v>188708458.07136247</v>
      </c>
      <c r="J23" s="31">
        <v>35870202.773895368</v>
      </c>
      <c r="K23" s="31">
        <v>31191480.672952481</v>
      </c>
      <c r="L23" s="31">
        <v>931845485.10445535</v>
      </c>
    </row>
    <row r="24" spans="1:12" ht="25.5" customHeight="1">
      <c r="A24" s="24" t="s">
        <v>38</v>
      </c>
      <c r="B24" s="31">
        <f t="shared" si="1"/>
        <v>3414311550.1206985</v>
      </c>
      <c r="C24" s="31">
        <v>103374181.85880448</v>
      </c>
      <c r="D24" s="31">
        <v>0</v>
      </c>
      <c r="E24" s="31">
        <v>135973218.44046357</v>
      </c>
      <c r="F24" s="31">
        <v>849395083.44480419</v>
      </c>
      <c r="G24" s="31">
        <v>98007125.012862042</v>
      </c>
      <c r="H24" s="31">
        <v>327623817.90013874</v>
      </c>
      <c r="I24" s="31">
        <v>1311895373.3864532</v>
      </c>
      <c r="J24" s="31">
        <v>292854623.55033785</v>
      </c>
      <c r="K24" s="31">
        <v>2333502.9764967151</v>
      </c>
      <c r="L24" s="31">
        <v>292854623.55033779</v>
      </c>
    </row>
    <row r="25" spans="1:12" ht="25.5" customHeight="1">
      <c r="A25" s="24" t="s">
        <v>39</v>
      </c>
      <c r="B25" s="31">
        <f t="shared" si="1"/>
        <v>18609215606.81863</v>
      </c>
      <c r="C25" s="31">
        <v>0</v>
      </c>
      <c r="D25" s="31">
        <v>16633186.886296557</v>
      </c>
      <c r="E25" s="31">
        <v>6117686136.7798738</v>
      </c>
      <c r="F25" s="31">
        <v>4767071361.6125937</v>
      </c>
      <c r="G25" s="31">
        <v>1107304517.3945346</v>
      </c>
      <c r="H25" s="31">
        <v>2087132290.4924912</v>
      </c>
      <c r="I25" s="31">
        <v>4012396524.6375866</v>
      </c>
      <c r="J25" s="31">
        <v>481031764.75169659</v>
      </c>
      <c r="K25" s="31">
        <v>19959824.263555869</v>
      </c>
      <c r="L25" s="31">
        <v>0</v>
      </c>
    </row>
    <row r="26" spans="1:12" ht="25.5" customHeight="1">
      <c r="A26" s="24" t="s">
        <v>40</v>
      </c>
      <c r="B26" s="31">
        <f>SUM(C26:L26)</f>
        <v>18963371849.907532</v>
      </c>
      <c r="C26" s="31">
        <v>253872475.70075718</v>
      </c>
      <c r="D26" s="31">
        <v>567024818.82402611</v>
      </c>
      <c r="E26" s="31">
        <v>51547710.802184194</v>
      </c>
      <c r="F26" s="31">
        <v>16657642745.725832</v>
      </c>
      <c r="G26" s="31">
        <v>105415068.59046668</v>
      </c>
      <c r="H26" s="31">
        <v>278357638.33179462</v>
      </c>
      <c r="I26" s="31">
        <v>786618066.84133089</v>
      </c>
      <c r="J26" s="31">
        <v>51547710.802184194</v>
      </c>
      <c r="K26" s="31">
        <v>46392939.721965775</v>
      </c>
      <c r="L26" s="31">
        <v>164952674.56698942</v>
      </c>
    </row>
    <row r="27" spans="1:12" ht="25.5" customHeight="1">
      <c r="A27" s="24" t="s">
        <v>41</v>
      </c>
      <c r="B27" s="31">
        <f>SUM(C27:L27)</f>
        <v>465554437.07149726</v>
      </c>
      <c r="C27" s="31">
        <v>78094441.876359478</v>
      </c>
      <c r="D27" s="31">
        <v>0</v>
      </c>
      <c r="E27" s="31">
        <v>0</v>
      </c>
      <c r="F27" s="31">
        <v>240977134.93276638</v>
      </c>
      <c r="G27" s="31">
        <v>31684030.704122987</v>
      </c>
      <c r="H27" s="31">
        <v>21754880.236985855</v>
      </c>
      <c r="I27" s="31">
        <v>9817586.978742335</v>
      </c>
      <c r="J27" s="31">
        <v>0</v>
      </c>
      <c r="K27" s="31">
        <v>2175488.0236985856</v>
      </c>
      <c r="L27" s="31">
        <v>81050874.318821669</v>
      </c>
    </row>
    <row r="28" spans="1:12" ht="25.5" customHeight="1">
      <c r="A28" s="24" t="s">
        <v>42</v>
      </c>
      <c r="B28" s="31">
        <f t="shared" si="1"/>
        <v>4333354960.8130741</v>
      </c>
      <c r="C28" s="31">
        <v>372377765.90859854</v>
      </c>
      <c r="D28" s="31">
        <v>446343212.56167632</v>
      </c>
      <c r="E28" s="31">
        <v>0</v>
      </c>
      <c r="F28" s="31">
        <v>0</v>
      </c>
      <c r="G28" s="31">
        <v>407065009.85624874</v>
      </c>
      <c r="H28" s="31">
        <v>1203851407.5949211</v>
      </c>
      <c r="I28" s="31">
        <v>1306382819.8519461</v>
      </c>
      <c r="J28" s="31">
        <v>538672494.24586296</v>
      </c>
      <c r="K28" s="31">
        <v>20404261.145676631</v>
      </c>
      <c r="L28" s="31">
        <v>38257989.648143679</v>
      </c>
    </row>
    <row r="29" spans="1:12" ht="25.5" customHeight="1">
      <c r="A29" s="24" t="s">
        <v>43</v>
      </c>
      <c r="B29" s="31">
        <f t="shared" si="1"/>
        <v>30323780260.345234</v>
      </c>
      <c r="C29" s="31">
        <v>0</v>
      </c>
      <c r="D29" s="31">
        <v>3921510197.3059478</v>
      </c>
      <c r="E29" s="31">
        <v>4309646018.8823042</v>
      </c>
      <c r="F29" s="31">
        <v>14260645444.469238</v>
      </c>
      <c r="G29" s="31">
        <v>145216333.24494722</v>
      </c>
      <c r="H29" s="31">
        <v>1626155252.4664595</v>
      </c>
      <c r="I29" s="31">
        <v>4432109562.5865688</v>
      </c>
      <c r="J29" s="31">
        <v>469778184.04586613</v>
      </c>
      <c r="K29" s="31">
        <v>9368795.6932224017</v>
      </c>
      <c r="L29" s="31">
        <v>1149350471.6506765</v>
      </c>
    </row>
    <row r="30" spans="1:12" ht="25.5" customHeight="1">
      <c r="A30" s="24" t="s">
        <v>44</v>
      </c>
      <c r="B30" s="31">
        <f t="shared" si="1"/>
        <v>11739721039.461964</v>
      </c>
      <c r="C30" s="31">
        <v>0</v>
      </c>
      <c r="D30" s="31">
        <v>2726979223.6843166</v>
      </c>
      <c r="E30" s="31">
        <v>424027495.67530805</v>
      </c>
      <c r="F30" s="31">
        <v>2894558952.5140791</v>
      </c>
      <c r="G30" s="31">
        <v>1379638203.8930268</v>
      </c>
      <c r="H30" s="31">
        <v>710944304.12626505</v>
      </c>
      <c r="I30" s="31">
        <v>2237544160.9263577</v>
      </c>
      <c r="J30" s="31">
        <v>1041025588.1848881</v>
      </c>
      <c r="K30" s="31">
        <v>71094430.412626505</v>
      </c>
      <c r="L30" s="31">
        <v>253908680.04509464</v>
      </c>
    </row>
    <row r="31" spans="1:12" ht="25.5" customHeight="1">
      <c r="A31" s="24" t="s">
        <v>45</v>
      </c>
      <c r="B31" s="31">
        <f t="shared" si="1"/>
        <v>16249317357.665989</v>
      </c>
      <c r="C31" s="31">
        <v>2300418158.7429328</v>
      </c>
      <c r="D31" s="31">
        <v>2091289235.2208481</v>
      </c>
      <c r="E31" s="31">
        <v>2927804929.3091874</v>
      </c>
      <c r="F31" s="31">
        <v>6713038445.0589218</v>
      </c>
      <c r="G31" s="31">
        <v>104564461.7610424</v>
      </c>
      <c r="H31" s="31">
        <v>0</v>
      </c>
      <c r="I31" s="31">
        <v>1767139403.7616167</v>
      </c>
      <c r="J31" s="31">
        <v>230041815.87429327</v>
      </c>
      <c r="K31" s="31">
        <v>0</v>
      </c>
      <c r="L31" s="31">
        <v>115020907.93714665</v>
      </c>
    </row>
    <row r="32" spans="1:12" ht="25.5" customHeight="1">
      <c r="A32" s="24" t="s">
        <v>46</v>
      </c>
      <c r="B32" s="31">
        <f t="shared" si="1"/>
        <v>17206790858.220047</v>
      </c>
      <c r="C32" s="31">
        <v>9667128.6740086488</v>
      </c>
      <c r="D32" s="31">
        <v>2013985140.4184682</v>
      </c>
      <c r="E32" s="31">
        <v>1578964350.0880792</v>
      </c>
      <c r="F32" s="31">
        <v>9112342900.6613731</v>
      </c>
      <c r="G32" s="31">
        <v>665528102.93508434</v>
      </c>
      <c r="H32" s="31">
        <v>899580029.38691604</v>
      </c>
      <c r="I32" s="31">
        <v>1925369794.2400558</v>
      </c>
      <c r="J32" s="31">
        <v>435289321.68244499</v>
      </c>
      <c r="K32" s="31">
        <v>104727227.30176035</v>
      </c>
      <c r="L32" s="31">
        <v>461336862.83185714</v>
      </c>
    </row>
    <row r="33" spans="1:12" ht="25.5" customHeight="1">
      <c r="A33" s="24" t="s">
        <v>47</v>
      </c>
      <c r="B33" s="31">
        <f t="shared" si="1"/>
        <v>27423722716.036198</v>
      </c>
      <c r="C33" s="31">
        <v>4137159019.082469</v>
      </c>
      <c r="D33" s="31">
        <v>376105365.37113357</v>
      </c>
      <c r="E33" s="31">
        <v>0</v>
      </c>
      <c r="F33" s="31">
        <v>13144882519.721113</v>
      </c>
      <c r="G33" s="31">
        <v>1676959797.8485413</v>
      </c>
      <c r="H33" s="31">
        <v>409014584.84110773</v>
      </c>
      <c r="I33" s="31">
        <v>3427260141.9444537</v>
      </c>
      <c r="J33" s="31">
        <v>3561247678.3579202</v>
      </c>
      <c r="K33" s="31">
        <v>9402634.1342783384</v>
      </c>
      <c r="L33" s="31">
        <v>681690974.73517954</v>
      </c>
    </row>
    <row r="34" spans="1:12" ht="25.5" customHeight="1">
      <c r="A34" s="24" t="s">
        <v>48</v>
      </c>
      <c r="B34" s="31">
        <f t="shared" si="1"/>
        <v>5622319732.707592</v>
      </c>
      <c r="C34" s="31">
        <v>16296106.58446883</v>
      </c>
      <c r="D34" s="31">
        <v>48888319.753406495</v>
      </c>
      <c r="E34" s="31">
        <v>402513832.63638014</v>
      </c>
      <c r="F34" s="31">
        <v>1797134634.1352236</v>
      </c>
      <c r="G34" s="31">
        <v>279152305.79195112</v>
      </c>
      <c r="H34" s="31">
        <v>1326503075.9757628</v>
      </c>
      <c r="I34" s="31">
        <v>820264524.92923892</v>
      </c>
      <c r="J34" s="31">
        <v>362099488.30689752</v>
      </c>
      <c r="K34" s="31">
        <v>65184426.337875322</v>
      </c>
      <c r="L34" s="31">
        <v>504283018.25638795</v>
      </c>
    </row>
    <row r="35" spans="1:12" ht="25.5" customHeight="1">
      <c r="A35" s="24" t="s">
        <v>49</v>
      </c>
      <c r="B35" s="31">
        <f t="shared" si="1"/>
        <v>64063784881.740479</v>
      </c>
      <c r="C35" s="31">
        <v>752727517.80784798</v>
      </c>
      <c r="D35" s="31">
        <v>20969600637.937782</v>
      </c>
      <c r="E35" s="31">
        <v>9000699255.4895859</v>
      </c>
      <c r="F35" s="31">
        <v>27556500268.059856</v>
      </c>
      <c r="G35" s="31">
        <v>872309761.77164793</v>
      </c>
      <c r="H35" s="31">
        <v>1857528651.214473</v>
      </c>
      <c r="I35" s="31">
        <v>2374561701.5668845</v>
      </c>
      <c r="J35" s="31">
        <v>423609422.25569314</v>
      </c>
      <c r="K35" s="31">
        <v>218878214.39802667</v>
      </c>
      <c r="L35" s="31">
        <v>37369451.238687485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rightToLeft="1" zoomScaleNormal="100" workbookViewId="0">
      <selection activeCell="E2" sqref="E2"/>
    </sheetView>
  </sheetViews>
  <sheetFormatPr defaultRowHeight="27.75" customHeight="1"/>
  <cols>
    <col min="1" max="1" width="9.42578125" style="2" bestFit="1" customWidth="1"/>
    <col min="2" max="2" width="132.85546875" style="2" customWidth="1"/>
    <col min="3" max="16384" width="9.140625" style="2"/>
  </cols>
  <sheetData>
    <row r="1" spans="1:2" ht="50.25" customHeight="1" thickBot="1">
      <c r="A1" s="5"/>
      <c r="B1" s="7" t="s">
        <v>160</v>
      </c>
    </row>
    <row r="2" spans="1:2" ht="27.75" customHeight="1" thickBot="1">
      <c r="A2" s="6" t="s">
        <v>7</v>
      </c>
      <c r="B2" s="3" t="s">
        <v>135</v>
      </c>
    </row>
    <row r="3" spans="1:2" ht="27.75" customHeight="1" thickBot="1">
      <c r="A3" s="6" t="s">
        <v>8</v>
      </c>
      <c r="B3" s="4" t="s">
        <v>136</v>
      </c>
    </row>
    <row r="4" spans="1:2" ht="27.75" customHeight="1" thickBot="1">
      <c r="A4" s="6" t="s">
        <v>9</v>
      </c>
      <c r="B4" s="4" t="s">
        <v>137</v>
      </c>
    </row>
    <row r="5" spans="1:2" ht="27.75" customHeight="1" thickBot="1">
      <c r="A5" s="6" t="s">
        <v>14</v>
      </c>
      <c r="B5" s="4" t="s">
        <v>138</v>
      </c>
    </row>
    <row r="6" spans="1:2" ht="27.75" customHeight="1" thickBot="1">
      <c r="A6" s="6" t="s">
        <v>10</v>
      </c>
      <c r="B6" s="4" t="s">
        <v>139</v>
      </c>
    </row>
    <row r="7" spans="1:2" ht="27.75" customHeight="1" thickBot="1">
      <c r="A7" s="6" t="s">
        <v>11</v>
      </c>
      <c r="B7" s="4" t="s">
        <v>140</v>
      </c>
    </row>
    <row r="8" spans="1:2" ht="27.75" customHeight="1" thickBot="1">
      <c r="A8" s="6" t="s">
        <v>15</v>
      </c>
      <c r="B8" s="4" t="s">
        <v>141</v>
      </c>
    </row>
    <row r="9" spans="1:2" ht="27.75" customHeight="1" thickBot="1">
      <c r="A9" s="6" t="s">
        <v>12</v>
      </c>
      <c r="B9" s="4" t="s">
        <v>142</v>
      </c>
    </row>
    <row r="10" spans="1:2" ht="27.75" customHeight="1" thickBot="1">
      <c r="A10" s="6" t="s">
        <v>13</v>
      </c>
      <c r="B10" s="4" t="s">
        <v>143</v>
      </c>
    </row>
    <row r="11" spans="1:2" ht="27.75" customHeight="1" thickBot="1">
      <c r="A11" s="6" t="s">
        <v>16</v>
      </c>
      <c r="B11" s="4" t="s">
        <v>144</v>
      </c>
    </row>
    <row r="12" spans="1:2" ht="27.75" customHeight="1" thickBot="1">
      <c r="A12" s="6" t="s">
        <v>121</v>
      </c>
      <c r="B12" s="4" t="s">
        <v>145</v>
      </c>
    </row>
  </sheetData>
  <hyperlinks>
    <hyperlink ref="A2" location="'T01'!A1" display="جدول 1"/>
    <hyperlink ref="A3" location="'T02'!A1" display="جدول 2"/>
    <hyperlink ref="A5" location="'T04'!A1" display="جدول 4"/>
    <hyperlink ref="A6" location="'T05'!A1" display="جدول 5"/>
    <hyperlink ref="A7" location="'T06'!A1" display="جدول 6"/>
    <hyperlink ref="A8" location="'T07'!A1" display="جدول7"/>
    <hyperlink ref="A9" location="'T08'!A1" display="جدول 8"/>
    <hyperlink ref="A10" location="'T09'!A1" display="جدول 9"/>
    <hyperlink ref="A11" location="'T10'!A1" display="جدول 10"/>
    <hyperlink ref="A4" location="'T03'!A1" display="جدول 3"/>
    <hyperlink ref="A12" location="'T11'!A1" display="جدول 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workbookViewId="0">
      <selection activeCell="N25" sqref="N25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rightToLeft="1" zoomScaleNormal="100" workbookViewId="0">
      <selection activeCell="C3" sqref="C3:F3"/>
    </sheetView>
  </sheetViews>
  <sheetFormatPr defaultColWidth="9.140625" defaultRowHeight="24.75" customHeight="1"/>
  <cols>
    <col min="1" max="1" width="22.140625" style="12" customWidth="1"/>
    <col min="2" max="7" width="13.28515625" style="11" customWidth="1"/>
    <col min="8" max="16384" width="9.140625" style="11"/>
  </cols>
  <sheetData>
    <row r="1" spans="1:8" ht="24.75" customHeight="1">
      <c r="A1" s="9" t="s">
        <v>18</v>
      </c>
      <c r="B1" s="9"/>
    </row>
    <row r="2" spans="1:8" s="12" customFormat="1" ht="34.5" customHeight="1">
      <c r="A2" s="10" t="s">
        <v>125</v>
      </c>
      <c r="B2" s="10"/>
      <c r="C2" s="10"/>
      <c r="D2" s="10"/>
      <c r="E2" s="10"/>
      <c r="F2" s="10"/>
      <c r="G2" s="10"/>
    </row>
    <row r="3" spans="1:8" ht="24.75" customHeight="1">
      <c r="A3" s="22" t="s">
        <v>17</v>
      </c>
      <c r="B3" s="22" t="s">
        <v>0</v>
      </c>
      <c r="C3" s="22" t="s">
        <v>50</v>
      </c>
      <c r="D3" s="22"/>
      <c r="E3" s="22"/>
      <c r="F3" s="22"/>
      <c r="G3" s="22" t="s">
        <v>51</v>
      </c>
    </row>
    <row r="4" spans="1:8" s="13" customFormat="1" ht="31.5" customHeight="1">
      <c r="A4" s="22"/>
      <c r="B4" s="22"/>
      <c r="C4" s="23" t="s">
        <v>6</v>
      </c>
      <c r="D4" s="23" t="s">
        <v>158</v>
      </c>
      <c r="E4" s="23" t="s">
        <v>126</v>
      </c>
      <c r="F4" s="23" t="s">
        <v>52</v>
      </c>
      <c r="G4" s="22"/>
    </row>
    <row r="5" spans="1:8" s="17" customFormat="1" ht="24.75" customHeight="1">
      <c r="A5" s="14" t="s">
        <v>19</v>
      </c>
      <c r="B5" s="15">
        <f t="shared" ref="B5:G5" si="0">SUM(B6:B36)</f>
        <v>25591.747580695341</v>
      </c>
      <c r="C5" s="15">
        <f t="shared" si="0"/>
        <v>22.067169979003577</v>
      </c>
      <c r="D5" s="15">
        <f t="shared" si="0"/>
        <v>13.302746481293971</v>
      </c>
      <c r="E5" s="15">
        <f t="shared" si="0"/>
        <v>7.1348128392627235</v>
      </c>
      <c r="F5" s="15">
        <f t="shared" si="0"/>
        <v>1.629610658446883</v>
      </c>
      <c r="G5" s="15">
        <f t="shared" si="0"/>
        <v>25569.680410716337</v>
      </c>
      <c r="H5" s="16"/>
    </row>
    <row r="6" spans="1:8" s="17" customFormat="1" ht="24.75" customHeight="1">
      <c r="A6" s="24" t="s">
        <v>20</v>
      </c>
      <c r="B6" s="18">
        <v>684.25465878929515</v>
      </c>
      <c r="C6" s="18">
        <v>1.0479022683274068</v>
      </c>
      <c r="D6" s="18">
        <v>1.0479022683274068</v>
      </c>
      <c r="E6" s="18">
        <v>0</v>
      </c>
      <c r="F6" s="18">
        <v>0</v>
      </c>
      <c r="G6" s="18">
        <v>683.2067565209677</v>
      </c>
      <c r="H6" s="16"/>
    </row>
    <row r="7" spans="1:8" s="17" customFormat="1" ht="24.75" customHeight="1">
      <c r="A7" s="24" t="s">
        <v>21</v>
      </c>
      <c r="B7" s="18">
        <v>1096.3537422025995</v>
      </c>
      <c r="C7" s="18">
        <v>0</v>
      </c>
      <c r="D7" s="18">
        <v>0</v>
      </c>
      <c r="E7" s="18">
        <v>0</v>
      </c>
      <c r="F7" s="18">
        <v>0</v>
      </c>
      <c r="G7" s="18">
        <v>1096.3537422025995</v>
      </c>
      <c r="H7" s="16"/>
    </row>
    <row r="8" spans="1:8" s="17" customFormat="1" ht="24.75" customHeight="1">
      <c r="A8" s="24" t="s">
        <v>22</v>
      </c>
      <c r="B8" s="18">
        <v>744.66952129082074</v>
      </c>
      <c r="C8" s="18">
        <v>0</v>
      </c>
      <c r="D8" s="18">
        <v>0</v>
      </c>
      <c r="E8" s="18">
        <v>0</v>
      </c>
      <c r="F8" s="18">
        <v>0</v>
      </c>
      <c r="G8" s="18">
        <v>744.66952129082074</v>
      </c>
      <c r="H8" s="16"/>
    </row>
    <row r="9" spans="1:8" s="17" customFormat="1" ht="24.75" customHeight="1">
      <c r="A9" s="24" t="s">
        <v>23</v>
      </c>
      <c r="B9" s="18">
        <v>1263.8264678696835</v>
      </c>
      <c r="C9" s="18">
        <v>0</v>
      </c>
      <c r="D9" s="18">
        <v>0</v>
      </c>
      <c r="E9" s="18">
        <v>0</v>
      </c>
      <c r="F9" s="18">
        <v>0</v>
      </c>
      <c r="G9" s="18">
        <v>1263.8264678696835</v>
      </c>
      <c r="H9" s="16"/>
    </row>
    <row r="10" spans="1:8" s="17" customFormat="1" ht="24.75" customHeight="1">
      <c r="A10" s="24" t="s">
        <v>24</v>
      </c>
      <c r="B10" s="18">
        <v>1326.2704705922636</v>
      </c>
      <c r="C10" s="18">
        <v>1.0702532448593958</v>
      </c>
      <c r="D10" s="18">
        <v>1.0702532448593958</v>
      </c>
      <c r="E10" s="18">
        <v>0</v>
      </c>
      <c r="F10" s="18">
        <v>0</v>
      </c>
      <c r="G10" s="18">
        <f>B10-D10</f>
        <v>1325.2002173474041</v>
      </c>
      <c r="H10" s="16"/>
    </row>
    <row r="11" spans="1:8" s="17" customFormat="1" ht="24.75" customHeight="1">
      <c r="A11" s="24" t="s">
        <v>25</v>
      </c>
      <c r="B11" s="18">
        <v>359.96601876751009</v>
      </c>
      <c r="C11" s="18">
        <v>0</v>
      </c>
      <c r="D11" s="18">
        <v>0</v>
      </c>
      <c r="E11" s="18">
        <v>0</v>
      </c>
      <c r="F11" s="18">
        <v>0</v>
      </c>
      <c r="G11" s="18">
        <v>359.96601876751009</v>
      </c>
      <c r="H11" s="16"/>
    </row>
    <row r="12" spans="1:8" s="17" customFormat="1" ht="24.75" customHeight="1">
      <c r="A12" s="24" t="s">
        <v>26</v>
      </c>
      <c r="B12" s="18">
        <v>578.36761003043216</v>
      </c>
      <c r="C12" s="18">
        <v>0</v>
      </c>
      <c r="D12" s="18">
        <v>0</v>
      </c>
      <c r="E12" s="18">
        <v>0</v>
      </c>
      <c r="F12" s="18">
        <v>0</v>
      </c>
      <c r="G12" s="18">
        <v>578.36761003043216</v>
      </c>
      <c r="H12" s="16"/>
    </row>
    <row r="13" spans="1:8" s="17" customFormat="1" ht="24.75" customHeight="1">
      <c r="A13" s="24" t="s">
        <v>27</v>
      </c>
      <c r="B13" s="18">
        <v>2819.4322754213918</v>
      </c>
      <c r="C13" s="18">
        <v>7.1348128392627235</v>
      </c>
      <c r="D13" s="18">
        <v>0</v>
      </c>
      <c r="E13" s="18">
        <v>7.1348128392627235</v>
      </c>
      <c r="F13" s="18">
        <v>0</v>
      </c>
      <c r="G13" s="18">
        <v>2812.2974625821289</v>
      </c>
      <c r="H13" s="16"/>
    </row>
    <row r="14" spans="1:8" s="17" customFormat="1" ht="24.75" customHeight="1">
      <c r="A14" s="24" t="s">
        <v>53</v>
      </c>
      <c r="B14" s="18">
        <v>298.69035741984902</v>
      </c>
      <c r="C14" s="18">
        <v>0</v>
      </c>
      <c r="D14" s="18">
        <v>0</v>
      </c>
      <c r="E14" s="18">
        <v>0</v>
      </c>
      <c r="F14" s="18">
        <v>0</v>
      </c>
      <c r="G14" s="18">
        <v>298.69035741984902</v>
      </c>
      <c r="H14" s="16"/>
    </row>
    <row r="15" spans="1:8" s="17" customFormat="1" ht="24.75" customHeight="1">
      <c r="A15" s="24" t="s">
        <v>28</v>
      </c>
      <c r="B15" s="18">
        <v>489.56261770420895</v>
      </c>
      <c r="C15" s="18">
        <v>0</v>
      </c>
      <c r="D15" s="18">
        <v>0</v>
      </c>
      <c r="E15" s="18">
        <v>0</v>
      </c>
      <c r="F15" s="18">
        <v>0</v>
      </c>
      <c r="G15" s="18">
        <v>489.56261770420895</v>
      </c>
      <c r="H15" s="16"/>
    </row>
    <row r="16" spans="1:8" s="17" customFormat="1" ht="24.75" customHeight="1">
      <c r="A16" s="24" t="s">
        <v>29</v>
      </c>
      <c r="B16" s="18">
        <v>1467.3779821485302</v>
      </c>
      <c r="C16" s="18">
        <v>0</v>
      </c>
      <c r="D16" s="18">
        <v>0</v>
      </c>
      <c r="E16" s="18">
        <v>0</v>
      </c>
      <c r="F16" s="18">
        <v>0</v>
      </c>
      <c r="G16" s="18">
        <v>1467.3779821485302</v>
      </c>
      <c r="H16" s="16"/>
    </row>
    <row r="17" spans="1:8" s="17" customFormat="1" ht="24.75" customHeight="1">
      <c r="A17" s="24" t="s">
        <v>30</v>
      </c>
      <c r="B17" s="18">
        <v>217.48355275648777</v>
      </c>
      <c r="C17" s="18">
        <v>0</v>
      </c>
      <c r="D17" s="18">
        <v>0</v>
      </c>
      <c r="E17" s="18">
        <v>0</v>
      </c>
      <c r="F17" s="18">
        <v>0</v>
      </c>
      <c r="G17" s="18">
        <v>217.48355275648777</v>
      </c>
      <c r="H17" s="16"/>
    </row>
    <row r="18" spans="1:8" s="17" customFormat="1" ht="24.75" customHeight="1">
      <c r="A18" s="24" t="s">
        <v>31</v>
      </c>
      <c r="B18" s="18">
        <v>1629.2830040887889</v>
      </c>
      <c r="C18" s="18">
        <v>0</v>
      </c>
      <c r="D18" s="18">
        <v>0</v>
      </c>
      <c r="E18" s="18">
        <v>0</v>
      </c>
      <c r="F18" s="18">
        <v>0</v>
      </c>
      <c r="G18" s="18">
        <v>1629.2830040887889</v>
      </c>
      <c r="H18" s="16"/>
    </row>
    <row r="19" spans="1:8" s="17" customFormat="1" ht="24.75" customHeight="1">
      <c r="A19" s="24" t="s">
        <v>32</v>
      </c>
      <c r="B19" s="18">
        <v>240.20527992508025</v>
      </c>
      <c r="C19" s="18">
        <v>0</v>
      </c>
      <c r="D19" s="18">
        <v>0</v>
      </c>
      <c r="E19" s="18">
        <v>0</v>
      </c>
      <c r="F19" s="18">
        <v>0</v>
      </c>
      <c r="G19" s="18">
        <v>240.20527992508025</v>
      </c>
      <c r="H19" s="16"/>
    </row>
    <row r="20" spans="1:8" s="17" customFormat="1" ht="24.75" customHeight="1">
      <c r="A20" s="24" t="s">
        <v>33</v>
      </c>
      <c r="B20" s="18">
        <v>303.7856316876003</v>
      </c>
      <c r="C20" s="18">
        <v>0</v>
      </c>
      <c r="D20" s="18">
        <v>0</v>
      </c>
      <c r="E20" s="18">
        <v>0</v>
      </c>
      <c r="F20" s="18">
        <v>0</v>
      </c>
      <c r="G20" s="18">
        <v>303.7856316876003</v>
      </c>
      <c r="H20" s="16"/>
    </row>
    <row r="21" spans="1:8" s="17" customFormat="1" ht="24.75" customHeight="1">
      <c r="A21" s="24" t="s">
        <v>34</v>
      </c>
      <c r="B21" s="18">
        <v>129.13562690304971</v>
      </c>
      <c r="C21" s="18">
        <v>0</v>
      </c>
      <c r="D21" s="18">
        <v>0</v>
      </c>
      <c r="E21" s="18">
        <v>0</v>
      </c>
      <c r="F21" s="18">
        <v>0</v>
      </c>
      <c r="G21" s="18">
        <v>129.13562690304971</v>
      </c>
      <c r="H21" s="16"/>
    </row>
    <row r="22" spans="1:8" s="17" customFormat="1" ht="24.75" customHeight="1">
      <c r="A22" s="24" t="s">
        <v>35</v>
      </c>
      <c r="B22" s="18">
        <v>1530.1470222831365</v>
      </c>
      <c r="C22" s="18">
        <v>0</v>
      </c>
      <c r="D22" s="18">
        <v>0</v>
      </c>
      <c r="E22" s="18">
        <v>0</v>
      </c>
      <c r="F22" s="18">
        <v>0</v>
      </c>
      <c r="G22" s="18">
        <v>1530.1470222831365</v>
      </c>
      <c r="H22" s="16"/>
    </row>
    <row r="23" spans="1:8" s="17" customFormat="1" ht="24.75" customHeight="1">
      <c r="A23" s="24" t="s">
        <v>36</v>
      </c>
      <c r="B23" s="18">
        <v>420.11336387681439</v>
      </c>
      <c r="C23" s="18">
        <v>0</v>
      </c>
      <c r="D23" s="18">
        <v>0</v>
      </c>
      <c r="E23" s="18">
        <v>0</v>
      </c>
      <c r="F23" s="18">
        <v>0</v>
      </c>
      <c r="G23" s="18">
        <v>420.11336387681439</v>
      </c>
      <c r="H23" s="16"/>
    </row>
    <row r="24" spans="1:8" s="17" customFormat="1" ht="24.75" customHeight="1">
      <c r="A24" s="24" t="s">
        <v>37</v>
      </c>
      <c r="B24" s="18">
        <v>243.29354924902904</v>
      </c>
      <c r="C24" s="18">
        <v>0</v>
      </c>
      <c r="D24" s="18">
        <v>0</v>
      </c>
      <c r="E24" s="18">
        <v>0</v>
      </c>
      <c r="F24" s="18">
        <v>0</v>
      </c>
      <c r="G24" s="18">
        <v>243.29354924902904</v>
      </c>
      <c r="H24" s="16"/>
    </row>
    <row r="25" spans="1:8" s="17" customFormat="1" ht="24.75" customHeight="1">
      <c r="A25" s="24" t="s">
        <v>38</v>
      </c>
      <c r="B25" s="18">
        <v>315.02290182705639</v>
      </c>
      <c r="C25" s="18">
        <v>0</v>
      </c>
      <c r="D25" s="18">
        <v>0</v>
      </c>
      <c r="E25" s="18">
        <v>0</v>
      </c>
      <c r="F25" s="18">
        <v>0</v>
      </c>
      <c r="G25" s="18">
        <v>315.02290182705639</v>
      </c>
      <c r="H25" s="16"/>
    </row>
    <row r="26" spans="1:8" s="17" customFormat="1" ht="24.75" customHeight="1">
      <c r="A26" s="24" t="s">
        <v>39</v>
      </c>
      <c r="B26" s="18">
        <v>1100.5696063130961</v>
      </c>
      <c r="C26" s="18">
        <v>0</v>
      </c>
      <c r="D26" s="18">
        <v>0</v>
      </c>
      <c r="E26" s="18">
        <v>0</v>
      </c>
      <c r="F26" s="18">
        <v>0</v>
      </c>
      <c r="G26" s="18">
        <v>1100.5696063130961</v>
      </c>
      <c r="H26" s="16"/>
    </row>
    <row r="27" spans="1:8" s="17" customFormat="1" ht="24.75" customHeight="1">
      <c r="A27" s="24" t="s">
        <v>40</v>
      </c>
      <c r="B27" s="18">
        <v>332.4827346740887</v>
      </c>
      <c r="C27" s="18">
        <v>0</v>
      </c>
      <c r="D27" s="18">
        <v>0</v>
      </c>
      <c r="E27" s="18">
        <v>0</v>
      </c>
      <c r="F27" s="18">
        <v>0</v>
      </c>
      <c r="G27" s="18">
        <v>332.4827346740887</v>
      </c>
      <c r="H27" s="16"/>
    </row>
    <row r="28" spans="1:8" s="17" customFormat="1" ht="24.75" customHeight="1">
      <c r="A28" s="24" t="s">
        <v>41</v>
      </c>
      <c r="B28" s="18">
        <v>68.053727920827498</v>
      </c>
      <c r="C28" s="18">
        <v>0</v>
      </c>
      <c r="D28" s="18">
        <v>0</v>
      </c>
      <c r="E28" s="18">
        <v>0</v>
      </c>
      <c r="F28" s="18">
        <v>0</v>
      </c>
      <c r="G28" s="18">
        <v>68.053727920827498</v>
      </c>
      <c r="H28" s="16"/>
    </row>
    <row r="29" spans="1:8" s="17" customFormat="1" ht="24.75" customHeight="1">
      <c r="A29" s="24" t="s">
        <v>42</v>
      </c>
      <c r="B29" s="18">
        <v>734.55340124435872</v>
      </c>
      <c r="C29" s="18">
        <v>0</v>
      </c>
      <c r="D29" s="18">
        <v>0</v>
      </c>
      <c r="E29" s="18">
        <v>0</v>
      </c>
      <c r="F29" s="18">
        <v>0</v>
      </c>
      <c r="G29" s="18">
        <v>734.55340124435872</v>
      </c>
      <c r="H29" s="16"/>
    </row>
    <row r="30" spans="1:8" s="17" customFormat="1" ht="24.75" customHeight="1">
      <c r="A30" s="24" t="s">
        <v>43</v>
      </c>
      <c r="B30" s="18">
        <v>1452.1633324494742</v>
      </c>
      <c r="C30" s="18">
        <v>0</v>
      </c>
      <c r="D30" s="18">
        <v>0</v>
      </c>
      <c r="E30" s="18">
        <v>0</v>
      </c>
      <c r="F30" s="18">
        <v>0</v>
      </c>
      <c r="G30" s="18">
        <v>1452.1633324494742</v>
      </c>
      <c r="H30" s="16"/>
    </row>
    <row r="31" spans="1:8" s="17" customFormat="1" ht="24.75" customHeight="1">
      <c r="A31" s="24" t="s">
        <v>44</v>
      </c>
      <c r="B31" s="18">
        <v>825.74885464501665</v>
      </c>
      <c r="C31" s="18">
        <v>11.184590968107168</v>
      </c>
      <c r="D31" s="18">
        <v>11.184590968107168</v>
      </c>
      <c r="E31" s="18">
        <v>0</v>
      </c>
      <c r="F31" s="18">
        <v>0</v>
      </c>
      <c r="G31" s="18">
        <v>814.56426367690949</v>
      </c>
      <c r="H31" s="16"/>
    </row>
    <row r="32" spans="1:8" s="17" customFormat="1" ht="24.75" customHeight="1">
      <c r="A32" s="24" t="s">
        <v>45</v>
      </c>
      <c r="B32" s="18">
        <v>2510.6079070493925</v>
      </c>
      <c r="C32" s="18">
        <v>0</v>
      </c>
      <c r="D32" s="18">
        <v>0</v>
      </c>
      <c r="E32" s="18">
        <v>0</v>
      </c>
      <c r="F32" s="18">
        <v>0</v>
      </c>
      <c r="G32" s="18">
        <v>2510.6079070493925</v>
      </c>
      <c r="H32" s="16"/>
    </row>
    <row r="33" spans="1:8" s="17" customFormat="1" ht="24.75" customHeight="1">
      <c r="A33" s="24" t="s">
        <v>46</v>
      </c>
      <c r="B33" s="18">
        <v>725.03465055065055</v>
      </c>
      <c r="C33" s="18">
        <v>0</v>
      </c>
      <c r="D33" s="18">
        <v>0</v>
      </c>
      <c r="E33" s="18">
        <v>0</v>
      </c>
      <c r="F33" s="18">
        <v>0</v>
      </c>
      <c r="G33" s="18">
        <v>725.03465055065055</v>
      </c>
      <c r="H33" s="16"/>
    </row>
    <row r="34" spans="1:8" s="17" customFormat="1" ht="24.75" customHeight="1">
      <c r="A34" s="24" t="s">
        <v>47</v>
      </c>
      <c r="B34" s="18">
        <v>841.53575501790829</v>
      </c>
      <c r="C34" s="18">
        <v>0</v>
      </c>
      <c r="D34" s="18">
        <v>0</v>
      </c>
      <c r="E34" s="18">
        <v>0</v>
      </c>
      <c r="F34" s="18">
        <v>0</v>
      </c>
      <c r="G34" s="18">
        <v>841.53575501790829</v>
      </c>
      <c r="H34" s="16"/>
    </row>
    <row r="35" spans="1:8" s="17" customFormat="1" ht="24.75" customHeight="1">
      <c r="A35" s="24" t="s">
        <v>48</v>
      </c>
      <c r="B35" s="18">
        <v>325.92213168937769</v>
      </c>
      <c r="C35" s="18">
        <v>1.629610658446883</v>
      </c>
      <c r="D35" s="18">
        <v>0</v>
      </c>
      <c r="E35" s="18">
        <v>0</v>
      </c>
      <c r="F35" s="18">
        <v>1.629610658446883</v>
      </c>
      <c r="G35" s="18">
        <v>324.2925210309308</v>
      </c>
      <c r="H35" s="16"/>
    </row>
    <row r="36" spans="1:8" s="17" customFormat="1" ht="24.75" customHeight="1">
      <c r="A36" s="24" t="s">
        <v>49</v>
      </c>
      <c r="B36" s="18">
        <v>517.83382430752749</v>
      </c>
      <c r="C36" s="18">
        <v>0</v>
      </c>
      <c r="D36" s="18">
        <v>0</v>
      </c>
      <c r="E36" s="18">
        <v>0</v>
      </c>
      <c r="F36" s="18">
        <v>0</v>
      </c>
      <c r="G36" s="18">
        <v>517.83382430752749</v>
      </c>
      <c r="H36" s="16"/>
    </row>
    <row r="37" spans="1:8" ht="24.75" customHeight="1">
      <c r="A37" s="25"/>
      <c r="B37" s="20"/>
      <c r="C37" s="20"/>
      <c r="D37" s="20"/>
      <c r="E37" s="20"/>
      <c r="F37" s="20"/>
      <c r="G37" s="20"/>
    </row>
  </sheetData>
  <mergeCells count="6">
    <mergeCell ref="A1:B1"/>
    <mergeCell ref="A3:A4"/>
    <mergeCell ref="B3:B4"/>
    <mergeCell ref="C3:F3"/>
    <mergeCell ref="G3:G4"/>
    <mergeCell ref="A2:G2"/>
  </mergeCells>
  <hyperlinks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rightToLeft="1" workbookViewId="0">
      <selection activeCell="A3" sqref="A1:A1048576"/>
    </sheetView>
  </sheetViews>
  <sheetFormatPr defaultColWidth="9.140625" defaultRowHeight="23.25" customHeight="1"/>
  <cols>
    <col min="1" max="1" width="25.28515625" style="12" customWidth="1"/>
    <col min="2" max="5" width="19" style="11" customWidth="1"/>
    <col min="6" max="8" width="12" style="11" bestFit="1" customWidth="1"/>
    <col min="9" max="9" width="10" style="11" customWidth="1"/>
    <col min="10" max="14" width="12" style="11" bestFit="1" customWidth="1"/>
    <col min="15" max="15" width="11" style="11" customWidth="1"/>
    <col min="16" max="16" width="12" style="11" bestFit="1" customWidth="1"/>
    <col min="17" max="17" width="10" style="11" customWidth="1"/>
    <col min="18" max="18" width="7.28515625" style="11" customWidth="1"/>
    <col min="19" max="19" width="11.28515625" style="11" bestFit="1" customWidth="1"/>
    <col min="20" max="20" width="13.85546875" style="11" bestFit="1" customWidth="1"/>
    <col min="21" max="21" width="12" style="11" bestFit="1" customWidth="1"/>
    <col min="22" max="22" width="20.7109375" style="11" bestFit="1" customWidth="1"/>
    <col min="23" max="23" width="13.85546875" style="11" bestFit="1" customWidth="1"/>
    <col min="24" max="24" width="12" style="11" bestFit="1" customWidth="1"/>
    <col min="25" max="25" width="21.85546875" style="11" bestFit="1" customWidth="1"/>
    <col min="26" max="26" width="13.85546875" style="11" bestFit="1" customWidth="1"/>
    <col min="27" max="27" width="12" style="11" bestFit="1" customWidth="1"/>
    <col min="28" max="28" width="21.85546875" style="11" bestFit="1" customWidth="1"/>
    <col min="29" max="29" width="13.85546875" style="11" bestFit="1" customWidth="1"/>
    <col min="30" max="30" width="12" style="11" bestFit="1" customWidth="1"/>
    <col min="31" max="31" width="21.85546875" style="11" bestFit="1" customWidth="1"/>
    <col min="32" max="32" width="13.85546875" style="11" bestFit="1" customWidth="1"/>
    <col min="33" max="33" width="12" style="11" bestFit="1" customWidth="1"/>
    <col min="34" max="34" width="21.85546875" style="11" bestFit="1" customWidth="1"/>
    <col min="35" max="35" width="13.85546875" style="11" bestFit="1" customWidth="1"/>
    <col min="36" max="36" width="12" style="11" bestFit="1" customWidth="1"/>
    <col min="37" max="37" width="21.85546875" style="11" bestFit="1" customWidth="1"/>
    <col min="38" max="38" width="13.85546875" style="11" bestFit="1" customWidth="1"/>
    <col min="39" max="39" width="20.7109375" style="11" bestFit="1" customWidth="1"/>
    <col min="40" max="40" width="13.85546875" style="11" bestFit="1" customWidth="1"/>
    <col min="41" max="41" width="12" style="11" bestFit="1" customWidth="1"/>
    <col min="42" max="42" width="21.85546875" style="11" bestFit="1" customWidth="1"/>
    <col min="43" max="43" width="13.85546875" style="11" bestFit="1" customWidth="1"/>
    <col min="44" max="44" width="21.85546875" style="11" bestFit="1" customWidth="1"/>
    <col min="45" max="45" width="13.85546875" style="11" bestFit="1" customWidth="1"/>
    <col min="46" max="46" width="21.85546875" style="11" bestFit="1" customWidth="1"/>
    <col min="47" max="47" width="13.85546875" style="11" bestFit="1" customWidth="1"/>
    <col min="48" max="48" width="12" style="11" bestFit="1" customWidth="1"/>
    <col min="49" max="49" width="21.85546875" style="11" bestFit="1" customWidth="1"/>
    <col min="50" max="50" width="13.85546875" style="11" bestFit="1" customWidth="1"/>
    <col min="51" max="51" width="12" style="11" bestFit="1" customWidth="1"/>
    <col min="52" max="52" width="21.85546875" style="11" bestFit="1" customWidth="1"/>
    <col min="53" max="53" width="13.85546875" style="11" bestFit="1" customWidth="1"/>
    <col min="54" max="54" width="21.85546875" style="11" bestFit="1" customWidth="1"/>
    <col min="55" max="55" width="13.85546875" style="11" bestFit="1" customWidth="1"/>
    <col min="56" max="56" width="12" style="11" bestFit="1" customWidth="1"/>
    <col min="57" max="57" width="21.85546875" style="11" bestFit="1" customWidth="1"/>
    <col min="58" max="58" width="13.85546875" style="11" bestFit="1" customWidth="1"/>
    <col min="59" max="59" width="12" style="11" bestFit="1" customWidth="1"/>
    <col min="60" max="60" width="21.85546875" style="11" bestFit="1" customWidth="1"/>
    <col min="61" max="61" width="12.85546875" style="11" bestFit="1" customWidth="1"/>
    <col min="62" max="62" width="11" style="11" bestFit="1" customWidth="1"/>
    <col min="63" max="63" width="21.85546875" style="11" bestFit="1" customWidth="1"/>
    <col min="64" max="64" width="13.85546875" style="11" bestFit="1" customWidth="1"/>
    <col min="65" max="65" width="12" style="11" bestFit="1" customWidth="1"/>
    <col min="66" max="66" width="21.85546875" style="11" bestFit="1" customWidth="1"/>
    <col min="67" max="67" width="13.85546875" style="11" bestFit="1" customWidth="1"/>
    <col min="68" max="68" width="12" style="11" bestFit="1" customWidth="1"/>
    <col min="69" max="69" width="21.85546875" style="11" bestFit="1" customWidth="1"/>
    <col min="70" max="70" width="13.85546875" style="11" bestFit="1" customWidth="1"/>
    <col min="71" max="71" width="12" style="11" bestFit="1" customWidth="1"/>
    <col min="72" max="72" width="21.85546875" style="11" bestFit="1" customWidth="1"/>
    <col min="73" max="73" width="13.85546875" style="11" bestFit="1" customWidth="1"/>
    <col min="74" max="74" width="12" style="11" bestFit="1" customWidth="1"/>
    <col min="75" max="75" width="21.85546875" style="11" bestFit="1" customWidth="1"/>
    <col min="76" max="76" width="13.85546875" style="11" bestFit="1" customWidth="1"/>
    <col min="77" max="77" width="12" style="11" bestFit="1" customWidth="1"/>
    <col min="78" max="78" width="21.85546875" style="11" bestFit="1" customWidth="1"/>
    <col min="79" max="79" width="11.85546875" style="11" bestFit="1" customWidth="1"/>
    <col min="80" max="80" width="21.85546875" style="11" bestFit="1" customWidth="1"/>
    <col min="81" max="81" width="13.85546875" style="11" bestFit="1" customWidth="1"/>
    <col min="82" max="82" width="12" style="11" bestFit="1" customWidth="1"/>
    <col min="83" max="83" width="21.85546875" style="11" bestFit="1" customWidth="1"/>
    <col min="84" max="84" width="13.85546875" style="11" bestFit="1" customWidth="1"/>
    <col min="85" max="85" width="12" style="11" bestFit="1" customWidth="1"/>
    <col min="86" max="86" width="21.85546875" style="11" bestFit="1" customWidth="1"/>
    <col min="87" max="87" width="13.85546875" style="11" bestFit="1" customWidth="1"/>
    <col min="88" max="88" width="12" style="11" bestFit="1" customWidth="1"/>
    <col min="89" max="89" width="21.85546875" style="11" bestFit="1" customWidth="1"/>
    <col min="90" max="90" width="13.85546875" style="11" bestFit="1" customWidth="1"/>
    <col min="91" max="91" width="12" style="11" bestFit="1" customWidth="1"/>
    <col min="92" max="92" width="21.85546875" style="11" bestFit="1" customWidth="1"/>
    <col min="93" max="93" width="13.85546875" style="11" bestFit="1" customWidth="1"/>
    <col min="94" max="94" width="12" style="11" bestFit="1" customWidth="1"/>
    <col min="95" max="95" width="21.85546875" style="11" bestFit="1" customWidth="1"/>
    <col min="96" max="96" width="12.85546875" style="11" bestFit="1" customWidth="1"/>
    <col min="97" max="97" width="21.85546875" style="11" bestFit="1" customWidth="1"/>
    <col min="98" max="98" width="13.85546875" style="11" bestFit="1" customWidth="1"/>
    <col min="99" max="99" width="12" style="11" bestFit="1" customWidth="1"/>
    <col min="100" max="100" width="21.85546875" style="11" bestFit="1" customWidth="1"/>
    <col min="101" max="101" width="11.85546875" style="11" bestFit="1" customWidth="1"/>
    <col min="102" max="102" width="10" style="11" bestFit="1" customWidth="1"/>
    <col min="103" max="103" width="21.85546875" style="11" bestFit="1" customWidth="1"/>
    <col min="104" max="104" width="9.140625" style="11"/>
    <col min="105" max="105" width="12.140625" style="11" bestFit="1" customWidth="1"/>
    <col min="106" max="106" width="11.28515625" style="11" bestFit="1" customWidth="1"/>
    <col min="107" max="16384" width="9.140625" style="11"/>
  </cols>
  <sheetData>
    <row r="1" spans="1:5" ht="23.25" customHeight="1">
      <c r="A1" s="9" t="s">
        <v>18</v>
      </c>
      <c r="B1" s="9"/>
    </row>
    <row r="2" spans="1:5" s="12" customFormat="1" ht="35.25" customHeight="1">
      <c r="A2" s="28" t="s">
        <v>127</v>
      </c>
      <c r="B2" s="28"/>
      <c r="C2" s="28"/>
      <c r="D2" s="28"/>
      <c r="E2" s="28"/>
    </row>
    <row r="3" spans="1:5" ht="52.5" customHeight="1">
      <c r="A3" s="23" t="s">
        <v>17</v>
      </c>
      <c r="B3" s="23" t="s">
        <v>0</v>
      </c>
      <c r="C3" s="23" t="s">
        <v>146</v>
      </c>
      <c r="D3" s="23" t="s">
        <v>147</v>
      </c>
      <c r="E3" s="23" t="s">
        <v>148</v>
      </c>
    </row>
    <row r="4" spans="1:5" ht="23.25" customHeight="1">
      <c r="A4" s="14" t="s">
        <v>19</v>
      </c>
      <c r="B4" s="26">
        <f>SUM(B5:B35)</f>
        <v>34657.599985210334</v>
      </c>
      <c r="C4" s="26">
        <f>SUM(C5:C35)</f>
        <v>5566.7236676683324</v>
      </c>
      <c r="D4" s="26">
        <f>SUM(D5:D35)</f>
        <v>2386.3405837390142</v>
      </c>
      <c r="E4" s="26">
        <f>SUM(E5:E35)</f>
        <v>26704.535733802979</v>
      </c>
    </row>
    <row r="5" spans="1:5" ht="23.25" customHeight="1">
      <c r="A5" s="24" t="s">
        <v>20</v>
      </c>
      <c r="B5" s="27">
        <f>SUM(C5:E5)</f>
        <v>838.60749178915682</v>
      </c>
      <c r="C5" s="27">
        <v>19.996295312808851</v>
      </c>
      <c r="D5" s="27">
        <v>36.659874740149554</v>
      </c>
      <c r="E5" s="27">
        <v>781.95132173619845</v>
      </c>
    </row>
    <row r="6" spans="1:5" ht="23.25" customHeight="1">
      <c r="A6" s="24" t="s">
        <v>21</v>
      </c>
      <c r="B6" s="27">
        <f t="shared" ref="B6:B35" si="0">SUM(C6:E6)</f>
        <v>1173.6607368450914</v>
      </c>
      <c r="C6" s="27">
        <v>35.139543019314196</v>
      </c>
      <c r="D6" s="27">
        <v>14.055817207725678</v>
      </c>
      <c r="E6" s="27">
        <v>1124.4653766180516</v>
      </c>
    </row>
    <row r="7" spans="1:5" ht="23.25" customHeight="1">
      <c r="A7" s="24" t="s">
        <v>22</v>
      </c>
      <c r="B7" s="27">
        <f t="shared" si="0"/>
        <v>834.93249356849594</v>
      </c>
      <c r="C7" s="27">
        <v>45.131486138837559</v>
      </c>
      <c r="D7" s="27">
        <v>11.28287153470939</v>
      </c>
      <c r="E7" s="27">
        <v>778.51813589494895</v>
      </c>
    </row>
    <row r="8" spans="1:5" ht="23.25" customHeight="1">
      <c r="A8" s="24" t="s">
        <v>23</v>
      </c>
      <c r="B8" s="27">
        <f t="shared" si="0"/>
        <v>1720.5032587805754</v>
      </c>
      <c r="C8" s="27">
        <v>172.58134540237205</v>
      </c>
      <c r="D8" s="27">
        <v>294.71583599481988</v>
      </c>
      <c r="E8" s="27">
        <v>1253.2060773833834</v>
      </c>
    </row>
    <row r="9" spans="1:5" ht="23.25" customHeight="1">
      <c r="A9" s="24" t="s">
        <v>24</v>
      </c>
      <c r="B9" s="27">
        <f t="shared" si="0"/>
        <v>1894.4826267895298</v>
      </c>
      <c r="C9" s="27">
        <v>313.45353065839589</v>
      </c>
      <c r="D9" s="27">
        <v>183.95394303436373</v>
      </c>
      <c r="E9" s="27">
        <v>1397.0751530967702</v>
      </c>
    </row>
    <row r="10" spans="1:5" ht="23.25" customHeight="1">
      <c r="A10" s="24" t="s">
        <v>25</v>
      </c>
      <c r="B10" s="27">
        <f t="shared" si="0"/>
        <v>381.14049045971655</v>
      </c>
      <c r="C10" s="27">
        <v>8.4697886768825992</v>
      </c>
      <c r="D10" s="27">
        <v>8.4697886768825992</v>
      </c>
      <c r="E10" s="27">
        <v>364.20091310595137</v>
      </c>
    </row>
    <row r="11" spans="1:5" ht="23.25" customHeight="1">
      <c r="A11" s="24" t="s">
        <v>26</v>
      </c>
      <c r="B11" s="27">
        <f t="shared" si="0"/>
        <v>624.77982565015827</v>
      </c>
      <c r="C11" s="27">
        <v>21.421022593719705</v>
      </c>
      <c r="D11" s="27">
        <v>14.280681729146471</v>
      </c>
      <c r="E11" s="27">
        <v>589.07812132729214</v>
      </c>
    </row>
    <row r="12" spans="1:5" ht="23.25" customHeight="1">
      <c r="A12" s="24" t="s">
        <v>27</v>
      </c>
      <c r="B12" s="27">
        <f t="shared" si="0"/>
        <v>5765.4721670927183</v>
      </c>
      <c r="C12" s="27">
        <v>2406.7943340000002</v>
      </c>
      <c r="D12" s="27">
        <v>306.79695208829719</v>
      </c>
      <c r="E12" s="27">
        <v>3051.8808810044211</v>
      </c>
    </row>
    <row r="13" spans="1:5" ht="23.25" customHeight="1">
      <c r="A13" s="24" t="s">
        <v>53</v>
      </c>
      <c r="B13" s="27">
        <f t="shared" si="0"/>
        <v>309.75296325021384</v>
      </c>
      <c r="C13" s="27">
        <v>5.5313029151823851</v>
      </c>
      <c r="D13" s="27">
        <v>0</v>
      </c>
      <c r="E13" s="27">
        <v>304.22166033503146</v>
      </c>
    </row>
    <row r="14" spans="1:5" ht="23.25" customHeight="1">
      <c r="A14" s="24" t="s">
        <v>28</v>
      </c>
      <c r="B14" s="27">
        <f t="shared" si="0"/>
        <v>532.71211284885146</v>
      </c>
      <c r="C14" s="27">
        <v>1.0000727042128779</v>
      </c>
      <c r="D14" s="27">
        <v>33.919552493186288</v>
      </c>
      <c r="E14" s="27">
        <v>497.79248765145235</v>
      </c>
    </row>
    <row r="15" spans="1:5" ht="23.25" customHeight="1">
      <c r="A15" s="24" t="s">
        <v>29</v>
      </c>
      <c r="B15" s="27">
        <f t="shared" si="0"/>
        <v>1799.8661124486405</v>
      </c>
      <c r="C15" s="27">
        <v>264.28543690521593</v>
      </c>
      <c r="D15" s="27">
        <v>59.677356720532657</v>
      </c>
      <c r="E15" s="27">
        <v>1475.9033188228918</v>
      </c>
    </row>
    <row r="16" spans="1:5" ht="23.25" customHeight="1">
      <c r="A16" s="24" t="s">
        <v>30</v>
      </c>
      <c r="B16" s="27">
        <f t="shared" si="0"/>
        <v>251.11502998687234</v>
      </c>
      <c r="C16" s="27">
        <v>31.389378748359047</v>
      </c>
      <c r="D16" s="27">
        <v>40.357772676461622</v>
      </c>
      <c r="E16" s="27">
        <v>179.36787856205169</v>
      </c>
    </row>
    <row r="17" spans="1:5" ht="23.25" customHeight="1">
      <c r="A17" s="24" t="s">
        <v>31</v>
      </c>
      <c r="B17" s="27">
        <f t="shared" si="0"/>
        <v>2397.5627946347222</v>
      </c>
      <c r="C17" s="27">
        <v>476.86331826988925</v>
      </c>
      <c r="D17" s="27">
        <v>198.69304927912049</v>
      </c>
      <c r="E17" s="27">
        <v>1722.0064270857122</v>
      </c>
    </row>
    <row r="18" spans="1:5" ht="23.25" customHeight="1">
      <c r="A18" s="24" t="s">
        <v>32</v>
      </c>
      <c r="B18" s="27">
        <f t="shared" si="0"/>
        <v>292.20641192961654</v>
      </c>
      <c r="C18" s="27">
        <v>22.533823868632403</v>
      </c>
      <c r="D18" s="27">
        <v>6.933484267271508</v>
      </c>
      <c r="E18" s="27">
        <v>262.73910379371262</v>
      </c>
    </row>
    <row r="19" spans="1:5" ht="23.25" customHeight="1">
      <c r="A19" s="24" t="s">
        <v>33</v>
      </c>
      <c r="B19" s="27">
        <f t="shared" si="0"/>
        <v>360.4922829359524</v>
      </c>
      <c r="C19" s="27">
        <v>14.176662812088022</v>
      </c>
      <c r="D19" s="27">
        <v>50.630938614600055</v>
      </c>
      <c r="E19" s="27">
        <v>295.68468150926429</v>
      </c>
    </row>
    <row r="20" spans="1:5" ht="23.25" customHeight="1">
      <c r="A20" s="24" t="s">
        <v>34</v>
      </c>
      <c r="B20" s="27">
        <f t="shared" si="0"/>
        <v>201.04034243275663</v>
      </c>
      <c r="C20" s="27">
        <v>48.397404683456593</v>
      </c>
      <c r="D20" s="27">
        <v>15.210612900514926</v>
      </c>
      <c r="E20" s="27">
        <v>137.4323248487851</v>
      </c>
    </row>
    <row r="21" spans="1:5" ht="23.25" customHeight="1">
      <c r="A21" s="24" t="s">
        <v>35</v>
      </c>
      <c r="B21" s="27">
        <f t="shared" si="0"/>
        <v>1924.60386972382</v>
      </c>
      <c r="C21" s="27">
        <v>185.07543590025097</v>
      </c>
      <c r="D21" s="27">
        <v>117.77527739106878</v>
      </c>
      <c r="E21" s="27">
        <v>1621.7531564325002</v>
      </c>
    </row>
    <row r="22" spans="1:5" ht="23.25" customHeight="1">
      <c r="A22" s="24" t="s">
        <v>36</v>
      </c>
      <c r="B22" s="27">
        <f t="shared" si="0"/>
        <v>436.69678613510962</v>
      </c>
      <c r="C22" s="27">
        <v>12.898217312007413</v>
      </c>
      <c r="D22" s="27">
        <v>7.3704098925756636</v>
      </c>
      <c r="E22" s="27">
        <v>416.42815893052654</v>
      </c>
    </row>
    <row r="23" spans="1:5" ht="23.25" customHeight="1">
      <c r="A23" s="24" t="s">
        <v>37</v>
      </c>
      <c r="B23" s="27">
        <f t="shared" si="0"/>
        <v>396.1318045464962</v>
      </c>
      <c r="C23" s="27">
        <v>90.455293951562197</v>
      </c>
      <c r="D23" s="27">
        <v>53.025517144019233</v>
      </c>
      <c r="E23" s="27">
        <v>252.65099345091477</v>
      </c>
    </row>
    <row r="24" spans="1:5" ht="23.25" customHeight="1">
      <c r="A24" s="24" t="s">
        <v>38</v>
      </c>
      <c r="B24" s="27">
        <f t="shared" si="0"/>
        <v>462.03358934634991</v>
      </c>
      <c r="C24" s="27">
        <v>77.005598224391619</v>
      </c>
      <c r="D24" s="27">
        <v>21.001526788470432</v>
      </c>
      <c r="E24" s="27">
        <v>364.02646433348787</v>
      </c>
    </row>
    <row r="25" spans="1:5" ht="23.25" customHeight="1">
      <c r="A25" s="24" t="s">
        <v>39</v>
      </c>
      <c r="B25" s="27">
        <f t="shared" si="0"/>
        <v>1739.2839827468842</v>
      </c>
      <c r="C25" s="27">
        <v>166.33186886296556</v>
      </c>
      <c r="D25" s="27">
        <v>259.47771542622638</v>
      </c>
      <c r="E25" s="27">
        <v>1313.4743984576924</v>
      </c>
    </row>
    <row r="26" spans="1:5" ht="23.25" customHeight="1">
      <c r="A26" s="24" t="s">
        <v>40</v>
      </c>
      <c r="B26" s="27">
        <f>SUM(C26:E26)</f>
        <v>690.73932385594526</v>
      </c>
      <c r="C26" s="27">
        <v>314.441035</v>
      </c>
      <c r="D26" s="27">
        <v>25.773855401092096</v>
      </c>
      <c r="E26" s="27">
        <v>350.52443345485318</v>
      </c>
    </row>
    <row r="27" spans="1:5" ht="23.25" customHeight="1">
      <c r="A27" s="24" t="s">
        <v>41</v>
      </c>
      <c r="B27" s="27">
        <f>SUM(C27:E27)</f>
        <v>90.36642559978732</v>
      </c>
      <c r="C27" s="27">
        <v>3.3469046518439778</v>
      </c>
      <c r="D27" s="27">
        <v>5.5781744197399625</v>
      </c>
      <c r="E27" s="27">
        <v>81.441346528203383</v>
      </c>
    </row>
    <row r="28" spans="1:5" ht="23.25" customHeight="1">
      <c r="A28" s="24" t="s">
        <v>42</v>
      </c>
      <c r="B28" s="27">
        <f t="shared" si="0"/>
        <v>1015.1119919974124</v>
      </c>
      <c r="C28" s="27">
        <v>137.72876273331727</v>
      </c>
      <c r="D28" s="27">
        <v>91.819175155544841</v>
      </c>
      <c r="E28" s="27">
        <v>785.56405410855029</v>
      </c>
    </row>
    <row r="29" spans="1:5" ht="23.25" customHeight="1">
      <c r="A29" s="24" t="s">
        <v>43</v>
      </c>
      <c r="B29" s="27">
        <f t="shared" si="0"/>
        <v>1793.4551755597204</v>
      </c>
      <c r="C29" s="27">
        <v>20.07599077119086</v>
      </c>
      <c r="D29" s="27">
        <v>227.52789540682988</v>
      </c>
      <c r="E29" s="27">
        <v>1545.8512893816996</v>
      </c>
    </row>
    <row r="30" spans="1:5" ht="23.25" customHeight="1">
      <c r="A30" s="24" t="s">
        <v>44</v>
      </c>
      <c r="B30" s="27">
        <f t="shared" si="0"/>
        <v>963.88778563567109</v>
      </c>
      <c r="C30" s="27">
        <v>85.363752679643795</v>
      </c>
      <c r="D30" s="27">
        <v>35.547215206313247</v>
      </c>
      <c r="E30" s="27">
        <v>842.97681774971409</v>
      </c>
    </row>
    <row r="31" spans="1:5" ht="23.25" customHeight="1">
      <c r="A31" s="24" t="s">
        <v>45</v>
      </c>
      <c r="B31" s="27">
        <f t="shared" si="0"/>
        <v>2803.3883999803111</v>
      </c>
      <c r="C31" s="27">
        <v>230.04181587429323</v>
      </c>
      <c r="D31" s="27">
        <v>62.738677056625441</v>
      </c>
      <c r="E31" s="27">
        <v>2510.6079070493925</v>
      </c>
    </row>
    <row r="32" spans="1:5" ht="23.25" customHeight="1">
      <c r="A32" s="24" t="s">
        <v>46</v>
      </c>
      <c r="B32" s="27">
        <f t="shared" si="0"/>
        <v>802.9087426468318</v>
      </c>
      <c r="C32" s="27">
        <v>26.85313520557958</v>
      </c>
      <c r="D32" s="27">
        <v>37.594389287811403</v>
      </c>
      <c r="E32" s="27">
        <v>738.46121815344077</v>
      </c>
    </row>
    <row r="33" spans="1:5" ht="23.25" customHeight="1">
      <c r="A33" s="24" t="s">
        <v>47</v>
      </c>
      <c r="B33" s="27">
        <f t="shared" si="0"/>
        <v>1043.6923889048931</v>
      </c>
      <c r="C33" s="27">
        <v>216.26058508840185</v>
      </c>
      <c r="D33" s="27">
        <v>32.909219469974182</v>
      </c>
      <c r="E33" s="27">
        <v>794.52258434651696</v>
      </c>
    </row>
    <row r="34" spans="1:5" ht="23.25" customHeight="1">
      <c r="A34" s="24" t="s">
        <v>48</v>
      </c>
      <c r="B34" s="27">
        <f t="shared" si="0"/>
        <v>412.29149658706262</v>
      </c>
      <c r="C34" s="27">
        <v>60.295594362534672</v>
      </c>
      <c r="D34" s="27">
        <v>9.7776639506812977</v>
      </c>
      <c r="E34" s="27">
        <v>342.21823827384662</v>
      </c>
    </row>
    <row r="35" spans="1:5" ht="23.25" customHeight="1">
      <c r="A35" s="24" t="s">
        <v>49</v>
      </c>
      <c r="B35" s="27">
        <f t="shared" si="0"/>
        <v>704.68108050096475</v>
      </c>
      <c r="C35" s="27">
        <v>53.384930340982116</v>
      </c>
      <c r="D35" s="27">
        <v>122.78533978425884</v>
      </c>
      <c r="E35" s="27">
        <v>528.51081037572374</v>
      </c>
    </row>
  </sheetData>
  <mergeCells count="2">
    <mergeCell ref="A1:B1"/>
    <mergeCell ref="A2:E2"/>
  </mergeCells>
  <hyperlinks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rightToLeft="1" workbookViewId="0">
      <selection activeCell="H3" sqref="H3"/>
    </sheetView>
  </sheetViews>
  <sheetFormatPr defaultColWidth="9.140625" defaultRowHeight="27" customHeight="1"/>
  <cols>
    <col min="1" max="1" width="29.42578125" style="12" customWidth="1"/>
    <col min="2" max="2" width="18.42578125" style="11" customWidth="1"/>
    <col min="3" max="4" width="17.28515625" style="11" customWidth="1"/>
    <col min="5" max="8" width="12" style="11" bestFit="1" customWidth="1"/>
    <col min="9" max="9" width="11" style="11" customWidth="1"/>
    <col min="10" max="14" width="12" style="11" bestFit="1" customWidth="1"/>
    <col min="15" max="15" width="10" style="11" customWidth="1"/>
    <col min="16" max="20" width="12" style="11" bestFit="1" customWidth="1"/>
    <col min="21" max="21" width="11" style="11" customWidth="1"/>
    <col min="22" max="22" width="12" style="11" bestFit="1" customWidth="1"/>
    <col min="23" max="23" width="10" style="11" customWidth="1"/>
    <col min="24" max="24" width="7.28515625" style="11" customWidth="1"/>
    <col min="25" max="25" width="11.28515625" style="11" bestFit="1" customWidth="1"/>
    <col min="26" max="26" width="13.85546875" style="11" bestFit="1" customWidth="1"/>
    <col min="27" max="27" width="12" style="11" bestFit="1" customWidth="1"/>
    <col min="28" max="28" width="20.7109375" style="11" bestFit="1" customWidth="1"/>
    <col min="29" max="29" width="13.85546875" style="11" bestFit="1" customWidth="1"/>
    <col min="30" max="30" width="12" style="11" bestFit="1" customWidth="1"/>
    <col min="31" max="31" width="21.85546875" style="11" bestFit="1" customWidth="1"/>
    <col min="32" max="32" width="13.85546875" style="11" bestFit="1" customWidth="1"/>
    <col min="33" max="33" width="12" style="11" bestFit="1" customWidth="1"/>
    <col min="34" max="34" width="21.85546875" style="11" bestFit="1" customWidth="1"/>
    <col min="35" max="35" width="13.85546875" style="11" bestFit="1" customWidth="1"/>
    <col min="36" max="36" width="12" style="11" bestFit="1" customWidth="1"/>
    <col min="37" max="37" width="21.85546875" style="11" bestFit="1" customWidth="1"/>
    <col min="38" max="38" width="13.85546875" style="11" bestFit="1" customWidth="1"/>
    <col min="39" max="39" width="12" style="11" bestFit="1" customWidth="1"/>
    <col min="40" max="40" width="21.85546875" style="11" bestFit="1" customWidth="1"/>
    <col min="41" max="41" width="13.85546875" style="11" bestFit="1" customWidth="1"/>
    <col min="42" max="42" width="12" style="11" bestFit="1" customWidth="1"/>
    <col min="43" max="43" width="21.85546875" style="11" bestFit="1" customWidth="1"/>
    <col min="44" max="44" width="13.85546875" style="11" bestFit="1" customWidth="1"/>
    <col min="45" max="45" width="20.7109375" style="11" bestFit="1" customWidth="1"/>
    <col min="46" max="46" width="13.85546875" style="11" bestFit="1" customWidth="1"/>
    <col min="47" max="47" width="12" style="11" bestFit="1" customWidth="1"/>
    <col min="48" max="48" width="21.85546875" style="11" bestFit="1" customWidth="1"/>
    <col min="49" max="49" width="13.85546875" style="11" bestFit="1" customWidth="1"/>
    <col min="50" max="50" width="21.85546875" style="11" bestFit="1" customWidth="1"/>
    <col min="51" max="51" width="13.85546875" style="11" bestFit="1" customWidth="1"/>
    <col min="52" max="52" width="21.85546875" style="11" bestFit="1" customWidth="1"/>
    <col min="53" max="53" width="13.85546875" style="11" bestFit="1" customWidth="1"/>
    <col min="54" max="54" width="12" style="11" bestFit="1" customWidth="1"/>
    <col min="55" max="55" width="21.85546875" style="11" bestFit="1" customWidth="1"/>
    <col min="56" max="56" width="13.85546875" style="11" bestFit="1" customWidth="1"/>
    <col min="57" max="57" width="12" style="11" bestFit="1" customWidth="1"/>
    <col min="58" max="58" width="21.85546875" style="11" bestFit="1" customWidth="1"/>
    <col min="59" max="59" width="13.85546875" style="11" bestFit="1" customWidth="1"/>
    <col min="60" max="60" width="21.85546875" style="11" bestFit="1" customWidth="1"/>
    <col min="61" max="61" width="13.85546875" style="11" bestFit="1" customWidth="1"/>
    <col min="62" max="62" width="12" style="11" bestFit="1" customWidth="1"/>
    <col min="63" max="63" width="21.85546875" style="11" bestFit="1" customWidth="1"/>
    <col min="64" max="64" width="13.85546875" style="11" bestFit="1" customWidth="1"/>
    <col min="65" max="65" width="12" style="11" bestFit="1" customWidth="1"/>
    <col min="66" max="66" width="21.85546875" style="11" bestFit="1" customWidth="1"/>
    <col min="67" max="67" width="12.85546875" style="11" bestFit="1" customWidth="1"/>
    <col min="68" max="68" width="11" style="11" bestFit="1" customWidth="1"/>
    <col min="69" max="69" width="21.85546875" style="11" bestFit="1" customWidth="1"/>
    <col min="70" max="70" width="13.85546875" style="11" bestFit="1" customWidth="1"/>
    <col min="71" max="71" width="12" style="11" bestFit="1" customWidth="1"/>
    <col min="72" max="72" width="21.85546875" style="11" bestFit="1" customWidth="1"/>
    <col min="73" max="73" width="13.85546875" style="11" bestFit="1" customWidth="1"/>
    <col min="74" max="74" width="12" style="11" bestFit="1" customWidth="1"/>
    <col min="75" max="75" width="21.85546875" style="11" bestFit="1" customWidth="1"/>
    <col min="76" max="76" width="13.85546875" style="11" bestFit="1" customWidth="1"/>
    <col min="77" max="77" width="12" style="11" bestFit="1" customWidth="1"/>
    <col min="78" max="78" width="21.85546875" style="11" bestFit="1" customWidth="1"/>
    <col min="79" max="79" width="13.85546875" style="11" bestFit="1" customWidth="1"/>
    <col min="80" max="80" width="12" style="11" bestFit="1" customWidth="1"/>
    <col min="81" max="81" width="21.85546875" style="11" bestFit="1" customWidth="1"/>
    <col min="82" max="82" width="13.85546875" style="11" bestFit="1" customWidth="1"/>
    <col min="83" max="83" width="12" style="11" bestFit="1" customWidth="1"/>
    <col min="84" max="84" width="21.85546875" style="11" bestFit="1" customWidth="1"/>
    <col min="85" max="85" width="11.85546875" style="11" bestFit="1" customWidth="1"/>
    <col min="86" max="86" width="21.85546875" style="11" bestFit="1" customWidth="1"/>
    <col min="87" max="87" width="13.85546875" style="11" bestFit="1" customWidth="1"/>
    <col min="88" max="88" width="12" style="11" bestFit="1" customWidth="1"/>
    <col min="89" max="89" width="21.85546875" style="11" bestFit="1" customWidth="1"/>
    <col min="90" max="90" width="13.85546875" style="11" bestFit="1" customWidth="1"/>
    <col min="91" max="91" width="12" style="11" bestFit="1" customWidth="1"/>
    <col min="92" max="92" width="21.85546875" style="11" bestFit="1" customWidth="1"/>
    <col min="93" max="93" width="13.85546875" style="11" bestFit="1" customWidth="1"/>
    <col min="94" max="94" width="12" style="11" bestFit="1" customWidth="1"/>
    <col min="95" max="95" width="21.85546875" style="11" bestFit="1" customWidth="1"/>
    <col min="96" max="96" width="13.85546875" style="11" bestFit="1" customWidth="1"/>
    <col min="97" max="97" width="12" style="11" bestFit="1" customWidth="1"/>
    <col min="98" max="98" width="21.85546875" style="11" bestFit="1" customWidth="1"/>
    <col min="99" max="99" width="13.85546875" style="11" bestFit="1" customWidth="1"/>
    <col min="100" max="100" width="12" style="11" bestFit="1" customWidth="1"/>
    <col min="101" max="101" width="21.85546875" style="11" bestFit="1" customWidth="1"/>
    <col min="102" max="102" width="12.85546875" style="11" bestFit="1" customWidth="1"/>
    <col min="103" max="103" width="21.85546875" style="11" bestFit="1" customWidth="1"/>
    <col min="104" max="104" width="13.85546875" style="11" bestFit="1" customWidth="1"/>
    <col min="105" max="105" width="12" style="11" bestFit="1" customWidth="1"/>
    <col min="106" max="106" width="21.85546875" style="11" bestFit="1" customWidth="1"/>
    <col min="107" max="107" width="11.85546875" style="11" bestFit="1" customWidth="1"/>
    <col min="108" max="108" width="10" style="11" bestFit="1" customWidth="1"/>
    <col min="109" max="109" width="21.85546875" style="11" bestFit="1" customWidth="1"/>
    <col min="110" max="110" width="9.140625" style="11"/>
    <col min="111" max="111" width="12.140625" style="11" bestFit="1" customWidth="1"/>
    <col min="112" max="112" width="11.28515625" style="11" bestFit="1" customWidth="1"/>
    <col min="113" max="16384" width="9.140625" style="11"/>
  </cols>
  <sheetData>
    <row r="1" spans="1:4" ht="27" customHeight="1">
      <c r="A1" s="9" t="s">
        <v>18</v>
      </c>
      <c r="B1" s="9"/>
    </row>
    <row r="2" spans="1:4" s="12" customFormat="1" ht="33.75" customHeight="1">
      <c r="A2" s="10" t="s">
        <v>128</v>
      </c>
      <c r="B2" s="10"/>
      <c r="C2" s="10"/>
      <c r="D2" s="10"/>
    </row>
    <row r="3" spans="1:4" ht="48.75" customHeight="1">
      <c r="A3" s="23" t="s">
        <v>17</v>
      </c>
      <c r="B3" s="23" t="s">
        <v>0</v>
      </c>
      <c r="C3" s="23" t="s">
        <v>54</v>
      </c>
      <c r="D3" s="23" t="s">
        <v>1</v>
      </c>
    </row>
    <row r="4" spans="1:4" ht="27" customHeight="1">
      <c r="A4" s="14" t="s">
        <v>19</v>
      </c>
      <c r="B4" s="29">
        <f>SUM(B5:B35)</f>
        <v>34657.599986261666</v>
      </c>
      <c r="C4" s="29">
        <f>SUM(C5:C35)</f>
        <v>33026.027848728198</v>
      </c>
      <c r="D4" s="29">
        <f>SUM(D5:D35)</f>
        <v>1631.5721375334506</v>
      </c>
    </row>
    <row r="5" spans="1:4" ht="27" customHeight="1">
      <c r="A5" s="24" t="s">
        <v>20</v>
      </c>
      <c r="B5" s="27">
        <f t="shared" ref="B5:B35" si="0">SUM(C5:D5)</f>
        <v>838.6074917891566</v>
      </c>
      <c r="C5" s="27">
        <v>828.6093441327522</v>
      </c>
      <c r="D5" s="27">
        <v>9.9981476564044254</v>
      </c>
    </row>
    <row r="6" spans="1:4" ht="27" customHeight="1">
      <c r="A6" s="24" t="s">
        <v>21</v>
      </c>
      <c r="B6" s="27">
        <f t="shared" si="0"/>
        <v>1173.6607368450921</v>
      </c>
      <c r="C6" s="27">
        <v>1166.6328282412292</v>
      </c>
      <c r="D6" s="27">
        <v>7.0279086038628389</v>
      </c>
    </row>
    <row r="7" spans="1:4" ht="27" customHeight="1">
      <c r="A7" s="24" t="s">
        <v>22</v>
      </c>
      <c r="B7" s="27">
        <f t="shared" si="0"/>
        <v>834.93249356849606</v>
      </c>
      <c r="C7" s="27">
        <v>834.93249356849606</v>
      </c>
      <c r="D7" s="27">
        <v>0</v>
      </c>
    </row>
    <row r="8" spans="1:4" ht="27" customHeight="1">
      <c r="A8" s="24" t="s">
        <v>23</v>
      </c>
      <c r="B8" s="27">
        <f t="shared" si="0"/>
        <v>1720.503258780569</v>
      </c>
      <c r="C8" s="27">
        <v>1516.0607419192975</v>
      </c>
      <c r="D8" s="27">
        <v>204.44251686127143</v>
      </c>
    </row>
    <row r="9" spans="1:4" ht="27" customHeight="1">
      <c r="A9" s="24" t="s">
        <v>24</v>
      </c>
      <c r="B9" s="27">
        <f t="shared" si="0"/>
        <v>1894.4826267895305</v>
      </c>
      <c r="C9" s="27">
        <v>1837.5445015646085</v>
      </c>
      <c r="D9" s="27">
        <v>56.938125224922139</v>
      </c>
    </row>
    <row r="10" spans="1:4" ht="27" customHeight="1">
      <c r="A10" s="24" t="s">
        <v>25</v>
      </c>
      <c r="B10" s="27">
        <f t="shared" si="0"/>
        <v>381.14049045971666</v>
      </c>
      <c r="C10" s="27">
        <v>372.67070178283404</v>
      </c>
      <c r="D10" s="27">
        <v>8.4697886768825992</v>
      </c>
    </row>
    <row r="11" spans="1:4" ht="27" customHeight="1">
      <c r="A11" s="24" t="s">
        <v>26</v>
      </c>
      <c r="B11" s="27">
        <f t="shared" si="0"/>
        <v>624.7798256501585</v>
      </c>
      <c r="C11" s="27">
        <v>610.49914392101198</v>
      </c>
      <c r="D11" s="27">
        <v>14.280681729146471</v>
      </c>
    </row>
    <row r="12" spans="1:4" ht="27" customHeight="1">
      <c r="A12" s="24" t="s">
        <v>27</v>
      </c>
      <c r="B12" s="27">
        <f t="shared" si="0"/>
        <v>5765.4721669999999</v>
      </c>
      <c r="C12" s="27">
        <v>5686.9892259999997</v>
      </c>
      <c r="D12" s="27">
        <v>78.482940999999997</v>
      </c>
    </row>
    <row r="13" spans="1:4" ht="27" customHeight="1">
      <c r="A13" s="24" t="s">
        <v>53</v>
      </c>
      <c r="B13" s="27">
        <f t="shared" si="0"/>
        <v>309.75296325021378</v>
      </c>
      <c r="C13" s="27">
        <v>295.9247059622578</v>
      </c>
      <c r="D13" s="27">
        <v>13.828257287955964</v>
      </c>
    </row>
    <row r="14" spans="1:4" ht="27" customHeight="1">
      <c r="A14" s="24" t="s">
        <v>28</v>
      </c>
      <c r="B14" s="27">
        <f t="shared" si="0"/>
        <v>532.71211284885158</v>
      </c>
      <c r="C14" s="27">
        <v>475.10302321814805</v>
      </c>
      <c r="D14" s="27">
        <v>57.609089630703465</v>
      </c>
    </row>
    <row r="15" spans="1:4" ht="27" customHeight="1">
      <c r="A15" s="24" t="s">
        <v>29</v>
      </c>
      <c r="B15" s="27">
        <f t="shared" si="0"/>
        <v>1799.8661124486409</v>
      </c>
      <c r="C15" s="27">
        <v>1714.6127457050229</v>
      </c>
      <c r="D15" s="27">
        <v>85.253366743618074</v>
      </c>
    </row>
    <row r="16" spans="1:4" ht="27" customHeight="1">
      <c r="A16" s="24" t="s">
        <v>30</v>
      </c>
      <c r="B16" s="27">
        <f t="shared" si="0"/>
        <v>251.11502998687249</v>
      </c>
      <c r="C16" s="27">
        <v>215.24145427446214</v>
      </c>
      <c r="D16" s="27">
        <v>35.873575712410336</v>
      </c>
    </row>
    <row r="17" spans="1:4" ht="27" customHeight="1">
      <c r="A17" s="24" t="s">
        <v>31</v>
      </c>
      <c r="B17" s="27">
        <f t="shared" si="0"/>
        <v>2397.5627946347186</v>
      </c>
      <c r="C17" s="27">
        <v>2331.331778208345</v>
      </c>
      <c r="D17" s="27">
        <v>66.231016426373486</v>
      </c>
    </row>
    <row r="18" spans="1:4" ht="27" customHeight="1">
      <c r="A18" s="24" t="s">
        <v>32</v>
      </c>
      <c r="B18" s="27">
        <f t="shared" si="0"/>
        <v>292.20641192961648</v>
      </c>
      <c r="C18" s="27">
        <v>278.33944339507349</v>
      </c>
      <c r="D18" s="27">
        <v>13.866968534543016</v>
      </c>
    </row>
    <row r="19" spans="1:4" ht="27" customHeight="1">
      <c r="A19" s="24" t="s">
        <v>33</v>
      </c>
      <c r="B19" s="27">
        <f t="shared" si="0"/>
        <v>360.49228293595235</v>
      </c>
      <c r="C19" s="27">
        <v>332.13895731177632</v>
      </c>
      <c r="D19" s="27">
        <v>28.353325624176033</v>
      </c>
    </row>
    <row r="20" spans="1:4" ht="27" customHeight="1">
      <c r="A20" s="24" t="s">
        <v>34</v>
      </c>
      <c r="B20" s="27">
        <f t="shared" si="0"/>
        <v>201.0403424327564</v>
      </c>
      <c r="C20" s="27">
        <v>184.44694654128557</v>
      </c>
      <c r="D20" s="27">
        <v>16.593395891470827</v>
      </c>
    </row>
    <row r="21" spans="1:4" ht="27" customHeight="1">
      <c r="A21" s="24" t="s">
        <v>35</v>
      </c>
      <c r="B21" s="27">
        <f t="shared" si="0"/>
        <v>1924.60386972382</v>
      </c>
      <c r="C21" s="27">
        <v>1739.528433823569</v>
      </c>
      <c r="D21" s="27">
        <v>185.07543590025097</v>
      </c>
    </row>
    <row r="22" spans="1:4" ht="27" customHeight="1">
      <c r="A22" s="24" t="s">
        <v>36</v>
      </c>
      <c r="B22" s="27">
        <f t="shared" si="0"/>
        <v>436.69678613510968</v>
      </c>
      <c r="C22" s="27">
        <v>431.16897871567795</v>
      </c>
      <c r="D22" s="27">
        <v>5.5278074194317472</v>
      </c>
    </row>
    <row r="23" spans="1:4" ht="27" customHeight="1">
      <c r="A23" s="24" t="s">
        <v>37</v>
      </c>
      <c r="B23" s="27">
        <f t="shared" si="0"/>
        <v>396.13180454649643</v>
      </c>
      <c r="C23" s="27">
        <v>383.65521227731546</v>
      </c>
      <c r="D23" s="27">
        <v>12.476592269180992</v>
      </c>
    </row>
    <row r="24" spans="1:4" ht="27" customHeight="1">
      <c r="A24" s="24" t="s">
        <v>38</v>
      </c>
      <c r="B24" s="27">
        <f t="shared" si="0"/>
        <v>462.03358934634986</v>
      </c>
      <c r="C24" s="27">
        <v>450.36607446386625</v>
      </c>
      <c r="D24" s="27">
        <v>11.667514882483577</v>
      </c>
    </row>
    <row r="25" spans="1:4" ht="27" customHeight="1">
      <c r="A25" s="24" t="s">
        <v>39</v>
      </c>
      <c r="B25" s="27">
        <f t="shared" si="0"/>
        <v>1739.2839827468842</v>
      </c>
      <c r="C25" s="27">
        <v>1559.6455643748816</v>
      </c>
      <c r="D25" s="27">
        <v>179.63841837200277</v>
      </c>
    </row>
    <row r="26" spans="1:4" ht="27" customHeight="1">
      <c r="A26" s="24" t="s">
        <v>40</v>
      </c>
      <c r="B26" s="27">
        <f>SUM(C26:D26)</f>
        <v>690.73932500000001</v>
      </c>
      <c r="C26" s="27">
        <v>634.03684299999998</v>
      </c>
      <c r="D26" s="27">
        <v>56.702482000000003</v>
      </c>
    </row>
    <row r="27" spans="1:4" ht="27" customHeight="1">
      <c r="A27" s="24" t="s">
        <v>41</v>
      </c>
      <c r="B27" s="27">
        <f>SUM(C27:D27)</f>
        <v>90.36642559978732</v>
      </c>
      <c r="C27" s="27">
        <v>87.019520947943349</v>
      </c>
      <c r="D27" s="27">
        <v>3.3469046518439778</v>
      </c>
    </row>
    <row r="28" spans="1:4" ht="27" customHeight="1">
      <c r="A28" s="24" t="s">
        <v>42</v>
      </c>
      <c r="B28" s="27">
        <f t="shared" si="0"/>
        <v>1015.1119919974124</v>
      </c>
      <c r="C28" s="27">
        <v>989.60666556531658</v>
      </c>
      <c r="D28" s="27">
        <v>25.505326432095789</v>
      </c>
    </row>
    <row r="29" spans="1:4" ht="27" customHeight="1">
      <c r="A29" s="24" t="s">
        <v>43</v>
      </c>
      <c r="B29" s="27">
        <f t="shared" si="0"/>
        <v>1793.4551755597199</v>
      </c>
      <c r="C29" s="27">
        <v>1746.6111970936079</v>
      </c>
      <c r="D29" s="27">
        <v>46.843978466112006</v>
      </c>
    </row>
    <row r="30" spans="1:4" ht="27" customHeight="1">
      <c r="A30" s="24" t="s">
        <v>44</v>
      </c>
      <c r="B30" s="27">
        <f t="shared" si="0"/>
        <v>963.88778563567109</v>
      </c>
      <c r="C30" s="27">
        <v>943.57509123206353</v>
      </c>
      <c r="D30" s="27">
        <v>20.312694403607573</v>
      </c>
    </row>
    <row r="31" spans="1:4" ht="27" customHeight="1">
      <c r="A31" s="24" t="s">
        <v>45</v>
      </c>
      <c r="B31" s="27">
        <f t="shared" si="0"/>
        <v>2803.3883999803111</v>
      </c>
      <c r="C31" s="27">
        <v>2719.7368305714772</v>
      </c>
      <c r="D31" s="27">
        <v>83.651569408833922</v>
      </c>
    </row>
    <row r="32" spans="1:4" ht="27" customHeight="1">
      <c r="A32" s="24" t="s">
        <v>46</v>
      </c>
      <c r="B32" s="27">
        <f t="shared" si="0"/>
        <v>802.90874264683157</v>
      </c>
      <c r="C32" s="27">
        <v>781.42623448236793</v>
      </c>
      <c r="D32" s="27">
        <v>21.482508164463663</v>
      </c>
    </row>
    <row r="33" spans="1:4" ht="27" customHeight="1">
      <c r="A33" s="24" t="s">
        <v>47</v>
      </c>
      <c r="B33" s="27">
        <f t="shared" si="0"/>
        <v>1043.6923889048924</v>
      </c>
      <c r="C33" s="27">
        <v>973.17263289780487</v>
      </c>
      <c r="D33" s="27">
        <v>70.519756007087551</v>
      </c>
    </row>
    <row r="34" spans="1:4" ht="27" customHeight="1">
      <c r="A34" s="24" t="s">
        <v>48</v>
      </c>
      <c r="B34" s="27">
        <f t="shared" si="0"/>
        <v>412.29149658706245</v>
      </c>
      <c r="C34" s="27">
        <v>371.55123012589036</v>
      </c>
      <c r="D34" s="27">
        <v>40.740266461172084</v>
      </c>
    </row>
    <row r="35" spans="1:4" ht="27" customHeight="1">
      <c r="A35" s="24" t="s">
        <v>49</v>
      </c>
      <c r="B35" s="27">
        <f t="shared" si="0"/>
        <v>704.68108050096464</v>
      </c>
      <c r="C35" s="27">
        <v>533.84930340982191</v>
      </c>
      <c r="D35" s="27">
        <v>170.83177709114275</v>
      </c>
    </row>
    <row r="36" spans="1:4" ht="27" customHeight="1">
      <c r="A36" s="25"/>
      <c r="B36" s="19"/>
      <c r="C36" s="20"/>
      <c r="D36" s="20"/>
    </row>
  </sheetData>
  <mergeCells count="2">
    <mergeCell ref="A1:B1"/>
    <mergeCell ref="A2:D2"/>
  </mergeCells>
  <hyperlinks>
    <hyperlink ref="A3" location="'فهرست جداول'!A1" display="'فهرست جداول'!A1"/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rightToLeft="1" workbookViewId="0">
      <selection activeCell="A5" sqref="A1:A1048576"/>
    </sheetView>
  </sheetViews>
  <sheetFormatPr defaultColWidth="9.140625" defaultRowHeight="24.75" customHeight="1"/>
  <cols>
    <col min="1" max="1" width="23.28515625" style="12" customWidth="1"/>
    <col min="2" max="5" width="21.85546875" style="11" customWidth="1"/>
    <col min="6" max="7" width="12" style="11" bestFit="1" customWidth="1"/>
    <col min="8" max="8" width="10" style="11" customWidth="1"/>
    <col min="9" max="13" width="12" style="11" bestFit="1" customWidth="1"/>
    <col min="14" max="14" width="11" style="11" customWidth="1"/>
    <col min="15" max="15" width="12" style="11" bestFit="1" customWidth="1"/>
    <col min="16" max="16" width="10" style="11" customWidth="1"/>
    <col min="17" max="17" width="7.28515625" style="11" customWidth="1"/>
    <col min="18" max="18" width="11.28515625" style="11" bestFit="1" customWidth="1"/>
    <col min="19" max="19" width="13.85546875" style="11" bestFit="1" customWidth="1"/>
    <col min="20" max="20" width="12" style="11" bestFit="1" customWidth="1"/>
    <col min="21" max="21" width="20.7109375" style="11" bestFit="1" customWidth="1"/>
    <col min="22" max="22" width="13.85546875" style="11" bestFit="1" customWidth="1"/>
    <col min="23" max="23" width="12" style="11" bestFit="1" customWidth="1"/>
    <col min="24" max="24" width="21.85546875" style="11" bestFit="1" customWidth="1"/>
    <col min="25" max="25" width="13.85546875" style="11" bestFit="1" customWidth="1"/>
    <col min="26" max="26" width="12" style="11" bestFit="1" customWidth="1"/>
    <col min="27" max="27" width="21.85546875" style="11" bestFit="1" customWidth="1"/>
    <col min="28" max="28" width="13.85546875" style="11" bestFit="1" customWidth="1"/>
    <col min="29" max="29" width="12" style="11" bestFit="1" customWidth="1"/>
    <col min="30" max="30" width="21.85546875" style="11" bestFit="1" customWidth="1"/>
    <col min="31" max="31" width="13.85546875" style="11" bestFit="1" customWidth="1"/>
    <col min="32" max="32" width="12" style="11" bestFit="1" customWidth="1"/>
    <col min="33" max="33" width="21.85546875" style="11" bestFit="1" customWidth="1"/>
    <col min="34" max="34" width="13.85546875" style="11" bestFit="1" customWidth="1"/>
    <col min="35" max="35" width="12" style="11" bestFit="1" customWidth="1"/>
    <col min="36" max="36" width="21.85546875" style="11" bestFit="1" customWidth="1"/>
    <col min="37" max="37" width="13.85546875" style="11" bestFit="1" customWidth="1"/>
    <col min="38" max="38" width="20.7109375" style="11" bestFit="1" customWidth="1"/>
    <col min="39" max="39" width="13.85546875" style="11" bestFit="1" customWidth="1"/>
    <col min="40" max="40" width="12" style="11" bestFit="1" customWidth="1"/>
    <col min="41" max="41" width="21.85546875" style="11" bestFit="1" customWidth="1"/>
    <col min="42" max="42" width="13.85546875" style="11" bestFit="1" customWidth="1"/>
    <col min="43" max="43" width="21.85546875" style="11" bestFit="1" customWidth="1"/>
    <col min="44" max="44" width="13.85546875" style="11" bestFit="1" customWidth="1"/>
    <col min="45" max="45" width="21.85546875" style="11" bestFit="1" customWidth="1"/>
    <col min="46" max="46" width="13.85546875" style="11" bestFit="1" customWidth="1"/>
    <col min="47" max="47" width="12" style="11" bestFit="1" customWidth="1"/>
    <col min="48" max="48" width="21.85546875" style="11" bestFit="1" customWidth="1"/>
    <col min="49" max="49" width="13.85546875" style="11" bestFit="1" customWidth="1"/>
    <col min="50" max="50" width="12" style="11" bestFit="1" customWidth="1"/>
    <col min="51" max="51" width="21.85546875" style="11" bestFit="1" customWidth="1"/>
    <col min="52" max="52" width="13.85546875" style="11" bestFit="1" customWidth="1"/>
    <col min="53" max="53" width="21.85546875" style="11" bestFit="1" customWidth="1"/>
    <col min="54" max="54" width="13.85546875" style="11" bestFit="1" customWidth="1"/>
    <col min="55" max="55" width="12" style="11" bestFit="1" customWidth="1"/>
    <col min="56" max="56" width="21.85546875" style="11" bestFit="1" customWidth="1"/>
    <col min="57" max="57" width="13.85546875" style="11" bestFit="1" customWidth="1"/>
    <col min="58" max="58" width="12" style="11" bestFit="1" customWidth="1"/>
    <col min="59" max="59" width="21.85546875" style="11" bestFit="1" customWidth="1"/>
    <col min="60" max="60" width="12.85546875" style="11" bestFit="1" customWidth="1"/>
    <col min="61" max="61" width="11" style="11" bestFit="1" customWidth="1"/>
    <col min="62" max="62" width="21.85546875" style="11" bestFit="1" customWidth="1"/>
    <col min="63" max="63" width="13.85546875" style="11" bestFit="1" customWidth="1"/>
    <col min="64" max="64" width="12" style="11" bestFit="1" customWidth="1"/>
    <col min="65" max="65" width="21.85546875" style="11" bestFit="1" customWidth="1"/>
    <col min="66" max="66" width="13.85546875" style="11" bestFit="1" customWidth="1"/>
    <col min="67" max="67" width="12" style="11" bestFit="1" customWidth="1"/>
    <col min="68" max="68" width="21.85546875" style="11" bestFit="1" customWidth="1"/>
    <col min="69" max="69" width="13.85546875" style="11" bestFit="1" customWidth="1"/>
    <col min="70" max="70" width="12" style="11" bestFit="1" customWidth="1"/>
    <col min="71" max="71" width="21.85546875" style="11" bestFit="1" customWidth="1"/>
    <col min="72" max="72" width="13.85546875" style="11" bestFit="1" customWidth="1"/>
    <col min="73" max="73" width="12" style="11" bestFit="1" customWidth="1"/>
    <col min="74" max="74" width="21.85546875" style="11" bestFit="1" customWidth="1"/>
    <col min="75" max="75" width="13.85546875" style="11" bestFit="1" customWidth="1"/>
    <col min="76" max="76" width="12" style="11" bestFit="1" customWidth="1"/>
    <col min="77" max="77" width="21.85546875" style="11" bestFit="1" customWidth="1"/>
    <col min="78" max="78" width="11.85546875" style="11" bestFit="1" customWidth="1"/>
    <col min="79" max="79" width="21.85546875" style="11" bestFit="1" customWidth="1"/>
    <col min="80" max="80" width="13.85546875" style="11" bestFit="1" customWidth="1"/>
    <col min="81" max="81" width="12" style="11" bestFit="1" customWidth="1"/>
    <col min="82" max="82" width="21.85546875" style="11" bestFit="1" customWidth="1"/>
    <col min="83" max="83" width="13.85546875" style="11" bestFit="1" customWidth="1"/>
    <col min="84" max="84" width="12" style="11" bestFit="1" customWidth="1"/>
    <col min="85" max="85" width="21.85546875" style="11" bestFit="1" customWidth="1"/>
    <col min="86" max="86" width="13.85546875" style="11" bestFit="1" customWidth="1"/>
    <col min="87" max="87" width="12" style="11" bestFit="1" customWidth="1"/>
    <col min="88" max="88" width="21.85546875" style="11" bestFit="1" customWidth="1"/>
    <col min="89" max="89" width="13.85546875" style="11" bestFit="1" customWidth="1"/>
    <col min="90" max="90" width="12" style="11" bestFit="1" customWidth="1"/>
    <col min="91" max="91" width="21.85546875" style="11" bestFit="1" customWidth="1"/>
    <col min="92" max="92" width="13.85546875" style="11" bestFit="1" customWidth="1"/>
    <col min="93" max="93" width="12" style="11" bestFit="1" customWidth="1"/>
    <col min="94" max="94" width="21.85546875" style="11" bestFit="1" customWidth="1"/>
    <col min="95" max="95" width="12.85546875" style="11" bestFit="1" customWidth="1"/>
    <col min="96" max="96" width="21.85546875" style="11" bestFit="1" customWidth="1"/>
    <col min="97" max="97" width="13.85546875" style="11" bestFit="1" customWidth="1"/>
    <col min="98" max="98" width="12" style="11" bestFit="1" customWidth="1"/>
    <col min="99" max="99" width="21.85546875" style="11" bestFit="1" customWidth="1"/>
    <col min="100" max="100" width="11.85546875" style="11" bestFit="1" customWidth="1"/>
    <col min="101" max="101" width="10" style="11" bestFit="1" customWidth="1"/>
    <col min="102" max="102" width="21.85546875" style="11" bestFit="1" customWidth="1"/>
    <col min="103" max="103" width="9.140625" style="11"/>
    <col min="104" max="104" width="12.140625" style="11" bestFit="1" customWidth="1"/>
    <col min="105" max="105" width="11.28515625" style="11" bestFit="1" customWidth="1"/>
    <col min="106" max="16384" width="9.140625" style="11"/>
  </cols>
  <sheetData>
    <row r="1" spans="1:5" ht="24.75" customHeight="1">
      <c r="A1" s="9" t="s">
        <v>18</v>
      </c>
      <c r="B1" s="9"/>
    </row>
    <row r="2" spans="1:5" s="12" customFormat="1" ht="33" customHeight="1">
      <c r="A2" s="10" t="s">
        <v>155</v>
      </c>
      <c r="B2" s="10"/>
      <c r="C2" s="10"/>
      <c r="D2" s="10"/>
      <c r="E2" s="10"/>
    </row>
    <row r="3" spans="1:5" ht="24.75" customHeight="1">
      <c r="A3" s="32" t="s">
        <v>17</v>
      </c>
      <c r="B3" s="33" t="s">
        <v>5</v>
      </c>
      <c r="C3" s="34"/>
      <c r="D3" s="35"/>
      <c r="E3" s="32" t="s">
        <v>55</v>
      </c>
    </row>
    <row r="4" spans="1:5" ht="41.25" customHeight="1">
      <c r="A4" s="36"/>
      <c r="B4" s="23" t="s">
        <v>0</v>
      </c>
      <c r="C4" s="23" t="s">
        <v>56</v>
      </c>
      <c r="D4" s="23" t="s">
        <v>57</v>
      </c>
      <c r="E4" s="36"/>
    </row>
    <row r="5" spans="1:5" ht="24.75" customHeight="1">
      <c r="A5" s="14" t="s">
        <v>19</v>
      </c>
      <c r="B5" s="30">
        <f>SUM(B6:B36)</f>
        <v>1408348679796.47</v>
      </c>
      <c r="C5" s="30">
        <f>SUM(C6:C36)</f>
        <v>1321636242055.2966</v>
      </c>
      <c r="D5" s="30">
        <f>SUM(D6:D36)</f>
        <v>86712437741.173889</v>
      </c>
      <c r="E5" s="30">
        <v>14756876.8779149</v>
      </c>
    </row>
    <row r="6" spans="1:5" ht="24.75" customHeight="1">
      <c r="A6" s="24" t="s">
        <v>20</v>
      </c>
      <c r="B6" s="31">
        <f>SUM(C6:D6)</f>
        <v>8472963558.5787859</v>
      </c>
      <c r="C6" s="31">
        <v>7210397472.5280352</v>
      </c>
      <c r="D6" s="31">
        <v>1262566086.0507507</v>
      </c>
      <c r="E6" s="31">
        <v>12462549.019607848</v>
      </c>
    </row>
    <row r="7" spans="1:5" ht="24.75" customHeight="1">
      <c r="A7" s="24" t="s">
        <v>21</v>
      </c>
      <c r="B7" s="31">
        <f t="shared" ref="B7:B36" si="0">SUM(C7:D7)</f>
        <v>6694082945.1793547</v>
      </c>
      <c r="C7" s="31">
        <v>6226727023.0224762</v>
      </c>
      <c r="D7" s="31">
        <v>467355922.15687877</v>
      </c>
      <c r="E7" s="31">
        <v>11339285.714285716</v>
      </c>
    </row>
    <row r="8" spans="1:5" ht="24.75" customHeight="1">
      <c r="A8" s="24" t="s">
        <v>22</v>
      </c>
      <c r="B8" s="31">
        <f t="shared" si="0"/>
        <v>9667164330.9390049</v>
      </c>
      <c r="C8" s="31">
        <v>9667164330.9390049</v>
      </c>
      <c r="D8" s="31">
        <v>0</v>
      </c>
      <c r="E8" s="31">
        <v>14280000</v>
      </c>
    </row>
    <row r="9" spans="1:5" ht="24.75" customHeight="1">
      <c r="A9" s="24" t="s">
        <v>23</v>
      </c>
      <c r="B9" s="31">
        <f t="shared" si="0"/>
        <v>63397146561.108452</v>
      </c>
      <c r="C9" s="31">
        <v>54950218987.829887</v>
      </c>
      <c r="D9" s="31">
        <v>8446927573.2785654</v>
      </c>
      <c r="E9" s="31">
        <v>11305643.939393947</v>
      </c>
    </row>
    <row r="10" spans="1:5" ht="24.75" customHeight="1">
      <c r="A10" s="24" t="s">
        <v>24</v>
      </c>
      <c r="B10" s="31">
        <f t="shared" si="0"/>
        <v>86704823215.290665</v>
      </c>
      <c r="C10" s="31">
        <v>83821627186.526428</v>
      </c>
      <c r="D10" s="31">
        <v>2883196028.7642307</v>
      </c>
      <c r="E10" s="31">
        <v>14526122.579071997</v>
      </c>
    </row>
    <row r="11" spans="1:5" ht="24.75" customHeight="1">
      <c r="A11" s="24" t="s">
        <v>25</v>
      </c>
      <c r="B11" s="31">
        <f t="shared" si="0"/>
        <v>2286842942.7583017</v>
      </c>
      <c r="C11" s="31">
        <v>2286842942.7583017</v>
      </c>
      <c r="D11" s="31">
        <v>0</v>
      </c>
      <c r="E11" s="31">
        <v>11250000</v>
      </c>
    </row>
    <row r="12" spans="1:5" ht="24.75" customHeight="1">
      <c r="A12" s="24" t="s">
        <v>26</v>
      </c>
      <c r="B12" s="31">
        <f t="shared" si="0"/>
        <v>5490922124.8568172</v>
      </c>
      <c r="C12" s="31">
        <v>5430229227.5079451</v>
      </c>
      <c r="D12" s="31">
        <v>60692897.348872505</v>
      </c>
      <c r="E12" s="31">
        <v>12816666.666666664</v>
      </c>
    </row>
    <row r="13" spans="1:5" ht="24.75" customHeight="1">
      <c r="A13" s="24" t="s">
        <v>27</v>
      </c>
      <c r="B13" s="31">
        <f t="shared" si="0"/>
        <v>625718336100.14441</v>
      </c>
      <c r="C13" s="31">
        <v>592449029081.672</v>
      </c>
      <c r="D13" s="31">
        <v>33269307018.472401</v>
      </c>
      <c r="E13" s="31">
        <v>19215566.813511401</v>
      </c>
    </row>
    <row r="14" spans="1:5" ht="24.75" customHeight="1">
      <c r="A14" s="24" t="s">
        <v>53</v>
      </c>
      <c r="B14" s="31">
        <f t="shared" si="0"/>
        <v>796507619.78626347</v>
      </c>
      <c r="C14" s="31">
        <v>796507619.78626347</v>
      </c>
      <c r="D14" s="31">
        <v>0</v>
      </c>
      <c r="E14" s="31">
        <v>12000000</v>
      </c>
    </row>
    <row r="15" spans="1:5" ht="24.75" customHeight="1">
      <c r="A15" s="24" t="s">
        <v>28</v>
      </c>
      <c r="B15" s="31">
        <f t="shared" si="0"/>
        <v>4595633227.2442694</v>
      </c>
      <c r="C15" s="31">
        <v>4535628864.991497</v>
      </c>
      <c r="D15" s="31">
        <v>60004362.252772674</v>
      </c>
      <c r="E15" s="31">
        <v>10967169.133081444</v>
      </c>
    </row>
    <row r="16" spans="1:5" ht="24.75" customHeight="1">
      <c r="A16" s="24" t="s">
        <v>29</v>
      </c>
      <c r="B16" s="31">
        <f t="shared" si="0"/>
        <v>60626601807.202774</v>
      </c>
      <c r="C16" s="31">
        <v>54074710066.222237</v>
      </c>
      <c r="D16" s="31">
        <v>6551891740.9805355</v>
      </c>
      <c r="E16" s="31">
        <v>15595052.631578946</v>
      </c>
    </row>
    <row r="17" spans="1:5" ht="24.75" customHeight="1">
      <c r="A17" s="24" t="s">
        <v>30</v>
      </c>
      <c r="B17" s="31">
        <f t="shared" si="0"/>
        <v>7948239118.7809134</v>
      </c>
      <c r="C17" s="31">
        <v>7829407899.2335539</v>
      </c>
      <c r="D17" s="31">
        <v>118831219.54735923</v>
      </c>
      <c r="E17" s="31">
        <v>9231770.8333333302</v>
      </c>
    </row>
    <row r="18" spans="1:5" ht="24.75" customHeight="1">
      <c r="A18" s="24" t="s">
        <v>31</v>
      </c>
      <c r="B18" s="31">
        <f t="shared" si="0"/>
        <v>109552989194.93005</v>
      </c>
      <c r="C18" s="31">
        <v>93988700334.732285</v>
      </c>
      <c r="D18" s="31">
        <v>15564288860.197767</v>
      </c>
      <c r="E18" s="31">
        <v>13513921.568627441</v>
      </c>
    </row>
    <row r="19" spans="1:5" ht="24.75" customHeight="1">
      <c r="A19" s="24" t="s">
        <v>32</v>
      </c>
      <c r="B19" s="31">
        <f t="shared" si="0"/>
        <v>3802114767.6436777</v>
      </c>
      <c r="C19" s="31">
        <v>3618377434.5609827</v>
      </c>
      <c r="D19" s="31">
        <v>183737333.08269498</v>
      </c>
      <c r="E19" s="31">
        <v>10752352.941176472</v>
      </c>
    </row>
    <row r="20" spans="1:5" ht="24.75" customHeight="1">
      <c r="A20" s="24" t="s">
        <v>33</v>
      </c>
      <c r="B20" s="31">
        <f t="shared" si="0"/>
        <v>8481532817.7142391</v>
      </c>
      <c r="C20" s="31">
        <v>8216226699.3737345</v>
      </c>
      <c r="D20" s="31">
        <v>265306118.34050441</v>
      </c>
      <c r="E20" s="31">
        <v>10906041.66666667</v>
      </c>
    </row>
    <row r="21" spans="1:5" ht="24.75" customHeight="1">
      <c r="A21" s="24" t="s">
        <v>34</v>
      </c>
      <c r="B21" s="31">
        <f t="shared" si="0"/>
        <v>10239508048.028458</v>
      </c>
      <c r="C21" s="31">
        <v>10148244370.625368</v>
      </c>
      <c r="D21" s="31">
        <v>91263677.403089538</v>
      </c>
      <c r="E21" s="31">
        <v>13414855.072463768</v>
      </c>
    </row>
    <row r="22" spans="1:5" ht="24.75" customHeight="1">
      <c r="A22" s="24" t="s">
        <v>35</v>
      </c>
      <c r="B22" s="31">
        <f t="shared" si="0"/>
        <v>53537276094.054398</v>
      </c>
      <c r="C22" s="31">
        <v>46439633127.279778</v>
      </c>
      <c r="D22" s="31">
        <v>7097642966.7746229</v>
      </c>
      <c r="E22" s="31">
        <v>14731481.481481478</v>
      </c>
    </row>
    <row r="23" spans="1:5" ht="24.75" customHeight="1">
      <c r="A23" s="24" t="s">
        <v>36</v>
      </c>
      <c r="B23" s="31">
        <f t="shared" si="0"/>
        <v>2837607808.6416302</v>
      </c>
      <c r="C23" s="31">
        <v>2837607808.6416302</v>
      </c>
      <c r="D23" s="31">
        <v>0</v>
      </c>
      <c r="E23" s="31">
        <v>11666666.666666664</v>
      </c>
    </row>
    <row r="24" spans="1:5" ht="24.75" customHeight="1">
      <c r="A24" s="24" t="s">
        <v>37</v>
      </c>
      <c r="B24" s="31">
        <f t="shared" si="0"/>
        <v>18254502149.038715</v>
      </c>
      <c r="C24" s="31">
        <v>18134103033.641117</v>
      </c>
      <c r="D24" s="31">
        <v>120399115.39759658</v>
      </c>
      <c r="E24" s="31">
        <v>10602173.91304348</v>
      </c>
    </row>
    <row r="25" spans="1:5" ht="24.75" customHeight="1">
      <c r="A25" s="24" t="s">
        <v>38</v>
      </c>
      <c r="B25" s="31">
        <f t="shared" si="0"/>
        <v>10869503534.581228</v>
      </c>
      <c r="C25" s="31">
        <v>10695657562.832224</v>
      </c>
      <c r="D25" s="31">
        <v>173845971.74900529</v>
      </c>
      <c r="E25" s="31">
        <v>9242103.1746031735</v>
      </c>
    </row>
    <row r="26" spans="1:5" ht="24.75" customHeight="1">
      <c r="A26" s="24" t="s">
        <v>39</v>
      </c>
      <c r="B26" s="31">
        <f t="shared" si="0"/>
        <v>60973670356.795753</v>
      </c>
      <c r="C26" s="31">
        <v>58721536852.391197</v>
      </c>
      <c r="D26" s="31">
        <v>2252133504.4045539</v>
      </c>
      <c r="E26" s="31">
        <v>11932890.625</v>
      </c>
    </row>
    <row r="27" spans="1:5" ht="24.75" customHeight="1">
      <c r="A27" s="24" t="s">
        <v>40</v>
      </c>
      <c r="B27" s="31">
        <f t="shared" si="0"/>
        <v>60821143975.497101</v>
      </c>
      <c r="C27" s="31">
        <v>60821143975.497101</v>
      </c>
      <c r="D27" s="31">
        <v>0</v>
      </c>
      <c r="E27" s="31">
        <v>14897727.272727299</v>
      </c>
    </row>
    <row r="28" spans="1:5" ht="24.75" customHeight="1">
      <c r="A28" s="24" t="s">
        <v>41</v>
      </c>
      <c r="B28" s="31">
        <f t="shared" si="0"/>
        <v>1054498092.3076426</v>
      </c>
      <c r="C28" s="31">
        <v>1045573013.2360586</v>
      </c>
      <c r="D28" s="31">
        <v>8925079.0715839416</v>
      </c>
      <c r="E28" s="31">
        <v>9845833.333333334</v>
      </c>
    </row>
    <row r="29" spans="1:5" ht="24.75" customHeight="1">
      <c r="A29" s="24" t="s">
        <v>42</v>
      </c>
      <c r="B29" s="31">
        <f t="shared" si="0"/>
        <v>28734300758.399109</v>
      </c>
      <c r="C29" s="31">
        <v>28351720861.917671</v>
      </c>
      <c r="D29" s="31">
        <v>382579896.48143679</v>
      </c>
      <c r="E29" s="31">
        <v>10431481.481481478</v>
      </c>
    </row>
    <row r="30" spans="1:5" ht="24.75" customHeight="1">
      <c r="A30" s="24" t="s">
        <v>43</v>
      </c>
      <c r="B30" s="31">
        <f t="shared" si="0"/>
        <v>30208503921.337059</v>
      </c>
      <c r="C30" s="31">
        <v>28524797495.326519</v>
      </c>
      <c r="D30" s="31">
        <v>1683706426.01054</v>
      </c>
      <c r="E30" s="31">
        <v>10166945.945945943</v>
      </c>
    </row>
    <row r="31" spans="1:5" ht="24.75" customHeight="1">
      <c r="A31" s="24" t="s">
        <v>44</v>
      </c>
      <c r="B31" s="31">
        <f t="shared" si="0"/>
        <v>15396059218.370966</v>
      </c>
      <c r="C31" s="31">
        <v>15206949415.679447</v>
      </c>
      <c r="D31" s="31">
        <v>189109802.69151846</v>
      </c>
      <c r="E31" s="31">
        <v>10611154.283988319</v>
      </c>
    </row>
    <row r="32" spans="1:5" ht="24.75" customHeight="1">
      <c r="A32" s="24" t="s">
        <v>45</v>
      </c>
      <c r="B32" s="31">
        <f t="shared" si="0"/>
        <v>40313008810.335251</v>
      </c>
      <c r="C32" s="31">
        <v>36915437580.118408</v>
      </c>
      <c r="D32" s="31">
        <v>3397571230.2168465</v>
      </c>
      <c r="E32" s="31">
        <v>11474184.523809524</v>
      </c>
    </row>
    <row r="33" spans="1:5" ht="24.75" customHeight="1">
      <c r="A33" s="24" t="s">
        <v>46</v>
      </c>
      <c r="B33" s="31">
        <f t="shared" si="0"/>
        <v>8254653762.1951637</v>
      </c>
      <c r="C33" s="31">
        <v>7704164490.4807825</v>
      </c>
      <c r="D33" s="31">
        <v>550489271.71438134</v>
      </c>
      <c r="E33" s="31">
        <v>10673611.111111114</v>
      </c>
    </row>
    <row r="34" spans="1:5" ht="24.75" customHeight="1">
      <c r="A34" s="24" t="s">
        <v>47</v>
      </c>
      <c r="B34" s="31">
        <f t="shared" si="0"/>
        <v>31707938932.97879</v>
      </c>
      <c r="C34" s="31">
        <v>31247209860.399151</v>
      </c>
      <c r="D34" s="31">
        <v>460729072.5796386</v>
      </c>
      <c r="E34" s="31">
        <v>10604528.301886791</v>
      </c>
    </row>
    <row r="35" spans="1:5" ht="24.75" customHeight="1">
      <c r="A35" s="24" t="s">
        <v>48</v>
      </c>
      <c r="B35" s="31">
        <f t="shared" si="0"/>
        <v>9536025282.2467918</v>
      </c>
      <c r="C35" s="31">
        <v>9148177945.5364342</v>
      </c>
      <c r="D35" s="31">
        <v>387847336.71035814</v>
      </c>
      <c r="E35" s="31">
        <v>11340542.635658912</v>
      </c>
    </row>
    <row r="36" spans="1:5" ht="24.75" customHeight="1">
      <c r="A36" s="24" t="s">
        <v>49</v>
      </c>
      <c r="B36" s="31">
        <f t="shared" si="0"/>
        <v>21374578719.504471</v>
      </c>
      <c r="C36" s="31">
        <v>20592489490.009083</v>
      </c>
      <c r="D36" s="31">
        <v>782089229.49538791</v>
      </c>
      <c r="E36" s="31">
        <v>10110757.57575758</v>
      </c>
    </row>
    <row r="37" spans="1:5" ht="24.75" customHeight="1">
      <c r="A37" s="25"/>
      <c r="B37" s="19"/>
      <c r="C37" s="20"/>
      <c r="D37" s="20"/>
      <c r="E37" s="20"/>
    </row>
  </sheetData>
  <mergeCells count="5">
    <mergeCell ref="A1:B1"/>
    <mergeCell ref="A2:E2"/>
    <mergeCell ref="A3:A4"/>
    <mergeCell ref="B3:D3"/>
    <mergeCell ref="E3:E4"/>
  </mergeCells>
  <hyperlinks>
    <hyperlink ref="A3" location="'فهرست جداول'!A1" display="'فهرست جداول'!A1"/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rightToLeft="1" workbookViewId="0">
      <selection activeCell="A3" sqref="A1:A1048576"/>
    </sheetView>
  </sheetViews>
  <sheetFormatPr defaultColWidth="9.140625" defaultRowHeight="24" customHeight="1"/>
  <cols>
    <col min="1" max="1" width="22.5703125" style="12" customWidth="1"/>
    <col min="2" max="45" width="20.7109375" style="11" customWidth="1"/>
    <col min="46" max="46" width="12" style="11" bestFit="1" customWidth="1"/>
    <col min="47" max="47" width="21.85546875" style="11" bestFit="1" customWidth="1"/>
    <col min="48" max="48" width="13.85546875" style="11" bestFit="1" customWidth="1"/>
    <col min="49" max="49" width="12" style="11" bestFit="1" customWidth="1"/>
    <col min="50" max="50" width="21.85546875" style="11" bestFit="1" customWidth="1"/>
    <col min="51" max="51" width="13.85546875" style="11" bestFit="1" customWidth="1"/>
    <col min="52" max="52" width="12" style="11" bestFit="1" customWidth="1"/>
    <col min="53" max="53" width="21.85546875" style="11" bestFit="1" customWidth="1"/>
    <col min="54" max="54" width="13.85546875" style="11" bestFit="1" customWidth="1"/>
    <col min="55" max="55" width="20.7109375" style="11" bestFit="1" customWidth="1"/>
    <col min="56" max="56" width="13.85546875" style="11" bestFit="1" customWidth="1"/>
    <col min="57" max="57" width="12" style="11" bestFit="1" customWidth="1"/>
    <col min="58" max="58" width="21.85546875" style="11" bestFit="1" customWidth="1"/>
    <col min="59" max="59" width="13.85546875" style="11" bestFit="1" customWidth="1"/>
    <col min="60" max="60" width="21.85546875" style="11" bestFit="1" customWidth="1"/>
    <col min="61" max="61" width="13.85546875" style="11" bestFit="1" customWidth="1"/>
    <col min="62" max="62" width="21.85546875" style="11" bestFit="1" customWidth="1"/>
    <col min="63" max="63" width="13.85546875" style="11" bestFit="1" customWidth="1"/>
    <col min="64" max="64" width="12" style="11" bestFit="1" customWidth="1"/>
    <col min="65" max="65" width="21.85546875" style="11" bestFit="1" customWidth="1"/>
    <col min="66" max="66" width="13.85546875" style="11" bestFit="1" customWidth="1"/>
    <col min="67" max="67" width="12" style="11" bestFit="1" customWidth="1"/>
    <col min="68" max="68" width="21.85546875" style="11" bestFit="1" customWidth="1"/>
    <col min="69" max="69" width="13.85546875" style="11" bestFit="1" customWidth="1"/>
    <col min="70" max="70" width="21.85546875" style="11" bestFit="1" customWidth="1"/>
    <col min="71" max="71" width="13.85546875" style="11" bestFit="1" customWidth="1"/>
    <col min="72" max="72" width="12" style="11" bestFit="1" customWidth="1"/>
    <col min="73" max="73" width="21.85546875" style="11" bestFit="1" customWidth="1"/>
    <col min="74" max="74" width="13.85546875" style="11" bestFit="1" customWidth="1"/>
    <col min="75" max="75" width="12" style="11" bestFit="1" customWidth="1"/>
    <col min="76" max="76" width="21.85546875" style="11" bestFit="1" customWidth="1"/>
    <col min="77" max="77" width="12.85546875" style="11" bestFit="1" customWidth="1"/>
    <col min="78" max="78" width="11" style="11" bestFit="1" customWidth="1"/>
    <col min="79" max="79" width="21.85546875" style="11" bestFit="1" customWidth="1"/>
    <col min="80" max="80" width="13.85546875" style="11" bestFit="1" customWidth="1"/>
    <col min="81" max="81" width="12" style="11" bestFit="1" customWidth="1"/>
    <col min="82" max="82" width="21.85546875" style="11" bestFit="1" customWidth="1"/>
    <col min="83" max="83" width="13.85546875" style="11" bestFit="1" customWidth="1"/>
    <col min="84" max="84" width="12" style="11" bestFit="1" customWidth="1"/>
    <col min="85" max="85" width="21.85546875" style="11" bestFit="1" customWidth="1"/>
    <col min="86" max="86" width="13.85546875" style="11" bestFit="1" customWidth="1"/>
    <col min="87" max="87" width="12" style="11" bestFit="1" customWidth="1"/>
    <col min="88" max="88" width="21.85546875" style="11" bestFit="1" customWidth="1"/>
    <col min="89" max="89" width="13.85546875" style="11" bestFit="1" customWidth="1"/>
    <col min="90" max="90" width="12" style="11" bestFit="1" customWidth="1"/>
    <col min="91" max="91" width="21.85546875" style="11" bestFit="1" customWidth="1"/>
    <col min="92" max="92" width="13.85546875" style="11" bestFit="1" customWidth="1"/>
    <col min="93" max="93" width="12" style="11" bestFit="1" customWidth="1"/>
    <col min="94" max="94" width="21.85546875" style="11" bestFit="1" customWidth="1"/>
    <col min="95" max="95" width="11.85546875" style="11" bestFit="1" customWidth="1"/>
    <col min="96" max="96" width="21.85546875" style="11" bestFit="1" customWidth="1"/>
    <col min="97" max="97" width="13.85546875" style="11" bestFit="1" customWidth="1"/>
    <col min="98" max="98" width="12" style="11" bestFit="1" customWidth="1"/>
    <col min="99" max="99" width="21.85546875" style="11" bestFit="1" customWidth="1"/>
    <col min="100" max="100" width="13.85546875" style="11" bestFit="1" customWidth="1"/>
    <col min="101" max="101" width="12" style="11" bestFit="1" customWidth="1"/>
    <col min="102" max="102" width="21.85546875" style="11" bestFit="1" customWidth="1"/>
    <col min="103" max="103" width="13.85546875" style="11" bestFit="1" customWidth="1"/>
    <col min="104" max="104" width="12" style="11" bestFit="1" customWidth="1"/>
    <col min="105" max="105" width="21.85546875" style="11" bestFit="1" customWidth="1"/>
    <col min="106" max="106" width="13.85546875" style="11" bestFit="1" customWidth="1"/>
    <col min="107" max="107" width="12" style="11" bestFit="1" customWidth="1"/>
    <col min="108" max="108" width="21.85546875" style="11" bestFit="1" customWidth="1"/>
    <col min="109" max="109" width="13.85546875" style="11" bestFit="1" customWidth="1"/>
    <col min="110" max="110" width="12" style="11" bestFit="1" customWidth="1"/>
    <col min="111" max="111" width="21.85546875" style="11" bestFit="1" customWidth="1"/>
    <col min="112" max="112" width="12.85546875" style="11" bestFit="1" customWidth="1"/>
    <col min="113" max="113" width="21.85546875" style="11" bestFit="1" customWidth="1"/>
    <col min="114" max="114" width="13.85546875" style="11" bestFit="1" customWidth="1"/>
    <col min="115" max="115" width="12" style="11" bestFit="1" customWidth="1"/>
    <col min="116" max="116" width="21.85546875" style="11" bestFit="1" customWidth="1"/>
    <col min="117" max="117" width="11.85546875" style="11" bestFit="1" customWidth="1"/>
    <col min="118" max="118" width="10" style="11" bestFit="1" customWidth="1"/>
    <col min="119" max="119" width="21.85546875" style="11" bestFit="1" customWidth="1"/>
    <col min="120" max="120" width="9.140625" style="11"/>
    <col min="121" max="121" width="12.140625" style="11" bestFit="1" customWidth="1"/>
    <col min="122" max="122" width="11.28515625" style="11" bestFit="1" customWidth="1"/>
    <col min="123" max="16384" width="9.140625" style="11"/>
  </cols>
  <sheetData>
    <row r="1" spans="1:45" ht="24" customHeight="1">
      <c r="A1" s="9" t="s">
        <v>18</v>
      </c>
      <c r="B1" s="9"/>
    </row>
    <row r="2" spans="1:45" s="12" customFormat="1" ht="37.5" customHeight="1">
      <c r="A2" s="10" t="s">
        <v>154</v>
      </c>
      <c r="B2" s="10"/>
      <c r="C2" s="10"/>
      <c r="D2" s="10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45" ht="63" customHeight="1">
      <c r="A3" s="23" t="s">
        <v>17</v>
      </c>
      <c r="B3" s="23" t="s">
        <v>0</v>
      </c>
      <c r="C3" s="23" t="s">
        <v>122</v>
      </c>
      <c r="D3" s="23" t="s">
        <v>58</v>
      </c>
      <c r="E3" s="23" t="s">
        <v>59</v>
      </c>
      <c r="F3" s="23" t="s">
        <v>60</v>
      </c>
      <c r="G3" s="23" t="s">
        <v>61</v>
      </c>
      <c r="H3" s="23" t="s">
        <v>4</v>
      </c>
      <c r="I3" s="23" t="s">
        <v>3</v>
      </c>
      <c r="J3" s="23" t="s">
        <v>2</v>
      </c>
      <c r="K3" s="23" t="s">
        <v>62</v>
      </c>
      <c r="L3" s="23" t="s">
        <v>63</v>
      </c>
      <c r="M3" s="23" t="s">
        <v>64</v>
      </c>
      <c r="N3" s="23" t="s">
        <v>65</v>
      </c>
      <c r="O3" s="23" t="s">
        <v>66</v>
      </c>
      <c r="P3" s="23" t="s">
        <v>67</v>
      </c>
      <c r="Q3" s="23" t="s">
        <v>68</v>
      </c>
      <c r="R3" s="23" t="s">
        <v>69</v>
      </c>
      <c r="S3" s="23" t="s">
        <v>70</v>
      </c>
      <c r="T3" s="23" t="s">
        <v>71</v>
      </c>
      <c r="U3" s="23" t="s">
        <v>72</v>
      </c>
      <c r="V3" s="23" t="s">
        <v>73</v>
      </c>
      <c r="W3" s="23" t="s">
        <v>74</v>
      </c>
      <c r="X3" s="23" t="s">
        <v>75</v>
      </c>
      <c r="Y3" s="23" t="s">
        <v>76</v>
      </c>
      <c r="Z3" s="23" t="s">
        <v>77</v>
      </c>
      <c r="AA3" s="23" t="s">
        <v>78</v>
      </c>
      <c r="AB3" s="23" t="s">
        <v>79</v>
      </c>
      <c r="AC3" s="23" t="s">
        <v>80</v>
      </c>
      <c r="AD3" s="23" t="s">
        <v>81</v>
      </c>
      <c r="AE3" s="23" t="s">
        <v>82</v>
      </c>
      <c r="AF3" s="23" t="s">
        <v>83</v>
      </c>
      <c r="AG3" s="23" t="s">
        <v>84</v>
      </c>
      <c r="AH3" s="23" t="s">
        <v>85</v>
      </c>
      <c r="AI3" s="23" t="s">
        <v>86</v>
      </c>
      <c r="AJ3" s="23" t="s">
        <v>87</v>
      </c>
      <c r="AK3" s="23" t="s">
        <v>88</v>
      </c>
      <c r="AL3" s="23" t="s">
        <v>89</v>
      </c>
      <c r="AM3" s="23" t="s">
        <v>90</v>
      </c>
      <c r="AN3" s="23" t="s">
        <v>91</v>
      </c>
      <c r="AO3" s="23" t="s">
        <v>92</v>
      </c>
      <c r="AP3" s="23" t="s">
        <v>93</v>
      </c>
      <c r="AQ3" s="23" t="s">
        <v>94</v>
      </c>
      <c r="AR3" s="23" t="s">
        <v>95</v>
      </c>
      <c r="AS3" s="23" t="s">
        <v>96</v>
      </c>
    </row>
    <row r="4" spans="1:45" ht="24" customHeight="1">
      <c r="A4" s="14" t="s">
        <v>19</v>
      </c>
      <c r="B4" s="30">
        <f t="shared" ref="B4:AS4" si="0">SUM(B5:B35)</f>
        <v>8584741893145.6963</v>
      </c>
      <c r="C4" s="30">
        <f t="shared" si="0"/>
        <v>3856691855911.7705</v>
      </c>
      <c r="D4" s="30">
        <f t="shared" si="0"/>
        <v>10352654232.332842</v>
      </c>
      <c r="E4" s="30">
        <f t="shared" si="0"/>
        <v>95280431411.486557</v>
      </c>
      <c r="F4" s="30">
        <f t="shared" si="0"/>
        <v>12286395606.483835</v>
      </c>
      <c r="G4" s="30">
        <f t="shared" si="0"/>
        <v>470216893.04317379</v>
      </c>
      <c r="H4" s="30">
        <f t="shared" si="0"/>
        <v>88905960502.242203</v>
      </c>
      <c r="I4" s="30">
        <f t="shared" si="0"/>
        <v>227804845737.81454</v>
      </c>
      <c r="J4" s="30">
        <f t="shared" si="0"/>
        <v>87886606086.253754</v>
      </c>
      <c r="K4" s="30">
        <f t="shared" si="0"/>
        <v>245582806280.64276</v>
      </c>
      <c r="L4" s="30">
        <f t="shared" si="0"/>
        <v>1965397403.2765529</v>
      </c>
      <c r="M4" s="30">
        <f t="shared" si="0"/>
        <v>144416364899.73071</v>
      </c>
      <c r="N4" s="30">
        <f t="shared" si="0"/>
        <v>19036449712.32198</v>
      </c>
      <c r="O4" s="30">
        <f t="shared" si="0"/>
        <v>2508718337.8901463</v>
      </c>
      <c r="P4" s="30">
        <f t="shared" si="0"/>
        <v>95381964853.305145</v>
      </c>
      <c r="Q4" s="30">
        <f t="shared" si="0"/>
        <v>1321878869543.7686</v>
      </c>
      <c r="R4" s="30">
        <f t="shared" si="0"/>
        <v>2439017392.2405124</v>
      </c>
      <c r="S4" s="30">
        <f t="shared" si="0"/>
        <v>133319624.11450714</v>
      </c>
      <c r="T4" s="30">
        <f t="shared" si="0"/>
        <v>88825176000.217545</v>
      </c>
      <c r="U4" s="30">
        <f t="shared" si="0"/>
        <v>112563590951.494</v>
      </c>
      <c r="V4" s="30">
        <f t="shared" si="0"/>
        <v>11154160969.674572</v>
      </c>
      <c r="W4" s="30">
        <f t="shared" si="0"/>
        <v>18264225521.192768</v>
      </c>
      <c r="X4" s="30">
        <f t="shared" si="0"/>
        <v>7761212767.1274147</v>
      </c>
      <c r="Y4" s="30">
        <f t="shared" si="0"/>
        <v>133886993482.77936</v>
      </c>
      <c r="Z4" s="30">
        <f t="shared" si="0"/>
        <v>14081115131.600185</v>
      </c>
      <c r="AA4" s="30">
        <f t="shared" si="0"/>
        <v>944070874.86158383</v>
      </c>
      <c r="AB4" s="30">
        <f t="shared" si="0"/>
        <v>5275064058.5437145</v>
      </c>
      <c r="AC4" s="30">
        <f t="shared" si="0"/>
        <v>25803074147.268368</v>
      </c>
      <c r="AD4" s="30">
        <f t="shared" si="0"/>
        <v>103161736966.6051</v>
      </c>
      <c r="AE4" s="30">
        <f t="shared" si="0"/>
        <v>645218762.59083545</v>
      </c>
      <c r="AF4" s="30">
        <f t="shared" si="0"/>
        <v>77537088920.867462</v>
      </c>
      <c r="AG4" s="30">
        <f t="shared" si="0"/>
        <v>2789245733.1159444</v>
      </c>
      <c r="AH4" s="30">
        <f t="shared" si="0"/>
        <v>27204744468.958843</v>
      </c>
      <c r="AI4" s="30">
        <f t="shared" si="0"/>
        <v>5537318844.566309</v>
      </c>
      <c r="AJ4" s="30">
        <f t="shared" si="0"/>
        <v>5944387707.3576536</v>
      </c>
      <c r="AK4" s="30">
        <f t="shared" si="0"/>
        <v>455321006.408705</v>
      </c>
      <c r="AL4" s="30">
        <f t="shared" si="0"/>
        <v>27333150537.291218</v>
      </c>
      <c r="AM4" s="30">
        <f t="shared" si="0"/>
        <v>181128251036.73499</v>
      </c>
      <c r="AN4" s="30">
        <f t="shared" si="0"/>
        <v>42941901568.720444</v>
      </c>
      <c r="AO4" s="30">
        <f t="shared" si="0"/>
        <v>12847676555.729273</v>
      </c>
      <c r="AP4" s="30">
        <f t="shared" si="0"/>
        <v>9472840269.147007</v>
      </c>
      <c r="AQ4" s="30">
        <f t="shared" si="0"/>
        <v>36027204294.685547</v>
      </c>
      <c r="AR4" s="30">
        <f t="shared" si="0"/>
        <v>1408348679796.47</v>
      </c>
      <c r="AS4" s="30">
        <f t="shared" si="0"/>
        <v>11786568342.968632</v>
      </c>
    </row>
    <row r="5" spans="1:45" ht="24" customHeight="1">
      <c r="A5" s="24" t="s">
        <v>20</v>
      </c>
      <c r="B5" s="31">
        <f t="shared" ref="B5:B35" si="1">SUM(C5:AS5)</f>
        <v>244251071449.90726</v>
      </c>
      <c r="C5" s="31">
        <v>147780165311.32001</v>
      </c>
      <c r="D5" s="31">
        <v>0</v>
      </c>
      <c r="E5" s="31">
        <v>1661185615.8767941</v>
      </c>
      <c r="F5" s="31">
        <v>81151631.81114924</v>
      </c>
      <c r="G5" s="31">
        <v>39992590.625617698</v>
      </c>
      <c r="H5" s="31">
        <v>1324296459.8088005</v>
      </c>
      <c r="I5" s="31">
        <v>2778359639.3443122</v>
      </c>
      <c r="J5" s="31">
        <v>2720856151.6081157</v>
      </c>
      <c r="K5" s="31">
        <v>9092048861.4633465</v>
      </c>
      <c r="L5" s="31">
        <v>6665431.7709362833</v>
      </c>
      <c r="M5" s="31">
        <v>2716187824.5009074</v>
      </c>
      <c r="N5" s="31">
        <v>490909049.92945719</v>
      </c>
      <c r="O5" s="31">
        <v>16663579.427340709</v>
      </c>
      <c r="P5" s="31">
        <v>4478636915.5275087</v>
      </c>
      <c r="Q5" s="31">
        <v>39072036716.332977</v>
      </c>
      <c r="R5" s="31">
        <v>0</v>
      </c>
      <c r="S5" s="31">
        <v>0</v>
      </c>
      <c r="T5" s="31">
        <v>1339418514.3696463</v>
      </c>
      <c r="U5" s="31">
        <v>3737974137.1410685</v>
      </c>
      <c r="V5" s="31">
        <v>119977771.87685309</v>
      </c>
      <c r="W5" s="31">
        <v>345602637.32304627</v>
      </c>
      <c r="X5" s="31">
        <v>114645426.46010406</v>
      </c>
      <c r="Y5" s="31">
        <v>2350731149.8149557</v>
      </c>
      <c r="Z5" s="31">
        <v>100648019.74113788</v>
      </c>
      <c r="AA5" s="31">
        <v>6665431.7709362833</v>
      </c>
      <c r="AB5" s="31">
        <v>43325306.511085838</v>
      </c>
      <c r="AC5" s="31">
        <v>210960915.55013341</v>
      </c>
      <c r="AD5" s="31">
        <v>2038676823.1976686</v>
      </c>
      <c r="AE5" s="31">
        <v>0</v>
      </c>
      <c r="AF5" s="31">
        <v>2072732087.3651392</v>
      </c>
      <c r="AG5" s="31">
        <v>223958507.5034591</v>
      </c>
      <c r="AH5" s="31">
        <v>617357767.56043923</v>
      </c>
      <c r="AI5" s="31">
        <v>68220694.175532863</v>
      </c>
      <c r="AJ5" s="31">
        <v>58255873.677983113</v>
      </c>
      <c r="AK5" s="31">
        <v>1333086.3541872567</v>
      </c>
      <c r="AL5" s="31">
        <v>0</v>
      </c>
      <c r="AM5" s="31">
        <v>5691445553.4082184</v>
      </c>
      <c r="AN5" s="31">
        <v>515071240.09910125</v>
      </c>
      <c r="AO5" s="31">
        <v>127309746.82488301</v>
      </c>
      <c r="AP5" s="31">
        <v>53656725.756037079</v>
      </c>
      <c r="AQ5" s="31">
        <v>3665987474.014956</v>
      </c>
      <c r="AR5" s="31">
        <v>8472963558.5787859</v>
      </c>
      <c r="AS5" s="31">
        <v>14997221.484606639</v>
      </c>
    </row>
    <row r="6" spans="1:45" ht="24" customHeight="1">
      <c r="A6" s="24" t="s">
        <v>21</v>
      </c>
      <c r="B6" s="31">
        <f t="shared" si="1"/>
        <v>66823519601.377853</v>
      </c>
      <c r="C6" s="31">
        <v>1749091837.512176</v>
      </c>
      <c r="D6" s="31">
        <v>0</v>
      </c>
      <c r="E6" s="31">
        <v>1629420609.805598</v>
      </c>
      <c r="F6" s="31">
        <v>29868611.566417065</v>
      </c>
      <c r="G6" s="31">
        <v>0</v>
      </c>
      <c r="H6" s="31">
        <v>1598146416.5184083</v>
      </c>
      <c r="I6" s="31">
        <v>3252516101.8677192</v>
      </c>
      <c r="J6" s="31">
        <v>3186313202.8193316</v>
      </c>
      <c r="K6" s="31">
        <v>2880739736.7233772</v>
      </c>
      <c r="L6" s="31">
        <v>18272562.370043378</v>
      </c>
      <c r="M6" s="31">
        <v>2543048728.3077664</v>
      </c>
      <c r="N6" s="31">
        <v>184482600.85139957</v>
      </c>
      <c r="O6" s="31">
        <v>38653497.321245611</v>
      </c>
      <c r="P6" s="31">
        <v>1663505966.5343344</v>
      </c>
      <c r="Q6" s="31">
        <v>24912530418.972984</v>
      </c>
      <c r="R6" s="31">
        <v>10541862.905794259</v>
      </c>
      <c r="S6" s="31">
        <v>0</v>
      </c>
      <c r="T6" s="31">
        <v>1678967365.462832</v>
      </c>
      <c r="U6" s="31">
        <v>2137889797.2950761</v>
      </c>
      <c r="V6" s="31">
        <v>99796302.174852312</v>
      </c>
      <c r="W6" s="31">
        <v>235434938.22940511</v>
      </c>
      <c r="X6" s="31">
        <v>75901412.921718657</v>
      </c>
      <c r="Y6" s="31">
        <v>3061708383.2728457</v>
      </c>
      <c r="Z6" s="31">
        <v>380209855.4689796</v>
      </c>
      <c r="AA6" s="31">
        <v>0</v>
      </c>
      <c r="AB6" s="31">
        <v>140558172.07725677</v>
      </c>
      <c r="AC6" s="31">
        <v>143369335.51880199</v>
      </c>
      <c r="AD6" s="31">
        <v>1365874037.1607423</v>
      </c>
      <c r="AE6" s="31">
        <v>14055817.207725678</v>
      </c>
      <c r="AF6" s="31">
        <v>2572355107.1858768</v>
      </c>
      <c r="AG6" s="31">
        <v>3513954.3019314194</v>
      </c>
      <c r="AH6" s="31">
        <v>509382815.60797882</v>
      </c>
      <c r="AI6" s="31">
        <v>321175423.19653165</v>
      </c>
      <c r="AJ6" s="31">
        <v>30220006.996610198</v>
      </c>
      <c r="AK6" s="31">
        <v>7027908.6038628388</v>
      </c>
      <c r="AL6" s="31">
        <v>0</v>
      </c>
      <c r="AM6" s="31">
        <v>2395111252.1964555</v>
      </c>
      <c r="AN6" s="31">
        <v>715792491.30343008</v>
      </c>
      <c r="AO6" s="31">
        <v>155316780.14536873</v>
      </c>
      <c r="AP6" s="31">
        <v>304308442.54726094</v>
      </c>
      <c r="AQ6" s="31">
        <v>0</v>
      </c>
      <c r="AR6" s="31">
        <v>6694082945.1793547</v>
      </c>
      <c r="AS6" s="31">
        <v>84334903.246354058</v>
      </c>
    </row>
    <row r="7" spans="1:45" ht="24" customHeight="1">
      <c r="A7" s="24" t="s">
        <v>22</v>
      </c>
      <c r="B7" s="31">
        <f t="shared" si="1"/>
        <v>219257523587.80637</v>
      </c>
      <c r="C7" s="31">
        <v>135961611654.099</v>
      </c>
      <c r="D7" s="31">
        <v>0</v>
      </c>
      <c r="E7" s="31">
        <v>1645042669.7606287</v>
      </c>
      <c r="F7" s="31">
        <v>45131486.138837561</v>
      </c>
      <c r="G7" s="31">
        <v>0</v>
      </c>
      <c r="H7" s="31">
        <v>1594269747.8544366</v>
      </c>
      <c r="I7" s="31">
        <v>2032834964.4085903</v>
      </c>
      <c r="J7" s="31">
        <v>2733614115.42939</v>
      </c>
      <c r="K7" s="31">
        <v>5796011107.3802128</v>
      </c>
      <c r="L7" s="31">
        <v>19180881.609005965</v>
      </c>
      <c r="M7" s="31">
        <v>2465194601.6186533</v>
      </c>
      <c r="N7" s="31">
        <v>157960201.48593146</v>
      </c>
      <c r="O7" s="31">
        <v>0</v>
      </c>
      <c r="P7" s="31">
        <v>3182108258.9340887</v>
      </c>
      <c r="Q7" s="31">
        <v>28895434000.390751</v>
      </c>
      <c r="R7" s="31">
        <v>0</v>
      </c>
      <c r="S7" s="31">
        <v>5641435.7673546951</v>
      </c>
      <c r="T7" s="31">
        <v>1359586019.9324815</v>
      </c>
      <c r="U7" s="31">
        <v>4938512870.7423</v>
      </c>
      <c r="V7" s="31">
        <v>394900503.71482867</v>
      </c>
      <c r="W7" s="31">
        <v>473880604.45779443</v>
      </c>
      <c r="X7" s="31">
        <v>11282871.53470939</v>
      </c>
      <c r="Y7" s="31">
        <v>5494758437.40347</v>
      </c>
      <c r="Z7" s="31">
        <v>62055793.440901652</v>
      </c>
      <c r="AA7" s="31">
        <v>0</v>
      </c>
      <c r="AB7" s="31">
        <v>0</v>
      </c>
      <c r="AC7" s="31">
        <v>236376158.65216175</v>
      </c>
      <c r="AD7" s="31">
        <v>1676070566.4810793</v>
      </c>
      <c r="AE7" s="31">
        <v>0</v>
      </c>
      <c r="AF7" s="31">
        <v>1351688009.8581846</v>
      </c>
      <c r="AG7" s="31">
        <v>2256574.3069418781</v>
      </c>
      <c r="AH7" s="31">
        <v>1123209861.2803195</v>
      </c>
      <c r="AI7" s="31">
        <v>28207178.836773474</v>
      </c>
      <c r="AJ7" s="31">
        <v>27078891.683302537</v>
      </c>
      <c r="AK7" s="31">
        <v>0</v>
      </c>
      <c r="AL7" s="31">
        <v>1805259445.5535026</v>
      </c>
      <c r="AM7" s="31">
        <v>2369854337.1503596</v>
      </c>
      <c r="AN7" s="31">
        <v>1536162959.4506829</v>
      </c>
      <c r="AO7" s="31">
        <v>1168905490.9958928</v>
      </c>
      <c r="AP7" s="31">
        <v>556245566.66117299</v>
      </c>
      <c r="AQ7" s="31">
        <v>20309168.762476902</v>
      </c>
      <c r="AR7" s="31">
        <v>9667164330.9390049</v>
      </c>
      <c r="AS7" s="31">
        <v>419722821.09118932</v>
      </c>
    </row>
    <row r="8" spans="1:45" ht="24" customHeight="1">
      <c r="A8" s="24" t="s">
        <v>23</v>
      </c>
      <c r="B8" s="31">
        <f t="shared" si="1"/>
        <v>263593756095.54556</v>
      </c>
      <c r="C8" s="31">
        <v>6280160816.4589176</v>
      </c>
      <c r="D8" s="31">
        <v>6903253.8160948846</v>
      </c>
      <c r="E8" s="31">
        <v>5327320622.8090763</v>
      </c>
      <c r="F8" s="31">
        <v>48986551.118057922</v>
      </c>
      <c r="G8" s="31">
        <v>10620390.486299824</v>
      </c>
      <c r="H8" s="31">
        <v>4290929817.2034922</v>
      </c>
      <c r="I8" s="31">
        <v>10309372350.908533</v>
      </c>
      <c r="J8" s="31">
        <v>6055135982.8351889</v>
      </c>
      <c r="K8" s="31">
        <v>17728046992.791668</v>
      </c>
      <c r="L8" s="31">
        <v>28940564.075167011</v>
      </c>
      <c r="M8" s="31">
        <v>7338849131.890461</v>
      </c>
      <c r="N8" s="31">
        <v>789307420.9418025</v>
      </c>
      <c r="O8" s="31">
        <v>42481561.945199288</v>
      </c>
      <c r="P8" s="31">
        <v>7334043405.1954279</v>
      </c>
      <c r="Q8" s="31">
        <v>67102016680.301689</v>
      </c>
      <c r="R8" s="31">
        <v>39826464.323624335</v>
      </c>
      <c r="S8" s="31">
        <v>9292841.6755123436</v>
      </c>
      <c r="T8" s="31">
        <v>7161993079.3173676</v>
      </c>
      <c r="U8" s="31">
        <v>10496397427.372272</v>
      </c>
      <c r="V8" s="31">
        <v>773031672.52154827</v>
      </c>
      <c r="W8" s="31">
        <v>1107706727.7210715</v>
      </c>
      <c r="X8" s="31">
        <v>159305857.29449734</v>
      </c>
      <c r="Y8" s="31">
        <v>9655899724.2864952</v>
      </c>
      <c r="Z8" s="31">
        <v>1025929720.9765626</v>
      </c>
      <c r="AA8" s="31">
        <v>132754881.07874778</v>
      </c>
      <c r="AB8" s="31">
        <v>768650761.44594955</v>
      </c>
      <c r="AC8" s="31">
        <v>1083279829.6025817</v>
      </c>
      <c r="AD8" s="31">
        <v>6535735203.3164797</v>
      </c>
      <c r="AE8" s="31">
        <v>0</v>
      </c>
      <c r="AF8" s="31">
        <v>4654731293.3116951</v>
      </c>
      <c r="AG8" s="31">
        <v>392423428.46877837</v>
      </c>
      <c r="AH8" s="31">
        <v>2349708293.1414046</v>
      </c>
      <c r="AI8" s="31">
        <v>285422994.31930774</v>
      </c>
      <c r="AJ8" s="31">
        <v>323443992.26026124</v>
      </c>
      <c r="AK8" s="31">
        <v>302681128.85954493</v>
      </c>
      <c r="AL8" s="31">
        <v>2564824302.4414072</v>
      </c>
      <c r="AM8" s="31">
        <v>8111801151.4833794</v>
      </c>
      <c r="AN8" s="31">
        <v>1609838789.9133263</v>
      </c>
      <c r="AO8" s="31">
        <v>1025133191.6900901</v>
      </c>
      <c r="AP8" s="31">
        <v>858817876.67463553</v>
      </c>
      <c r="AQ8" s="31">
        <v>5540259452.0593824</v>
      </c>
      <c r="AR8" s="31">
        <v>63397146561.108452</v>
      </c>
      <c r="AS8" s="31">
        <v>534603906.10411733</v>
      </c>
    </row>
    <row r="9" spans="1:45" ht="24" customHeight="1">
      <c r="A9" s="24" t="s">
        <v>24</v>
      </c>
      <c r="B9" s="31">
        <f t="shared" si="1"/>
        <v>523368982902.38965</v>
      </c>
      <c r="C9" s="31">
        <v>221914735765.13647</v>
      </c>
      <c r="D9" s="31">
        <v>35038.846292259768</v>
      </c>
      <c r="E9" s="31">
        <v>6847413028.1080208</v>
      </c>
      <c r="F9" s="31">
        <v>8514460077.5816889</v>
      </c>
      <c r="G9" s="31">
        <v>31972947.241687037</v>
      </c>
      <c r="H9" s="31">
        <v>5534587886.4786682</v>
      </c>
      <c r="I9" s="31">
        <v>13499932013.850019</v>
      </c>
      <c r="J9" s="31">
        <v>6868726626.6679039</v>
      </c>
      <c r="K9" s="31">
        <v>1322716447.5328059</v>
      </c>
      <c r="L9" s="31">
        <v>33724889.556300029</v>
      </c>
      <c r="M9" s="31">
        <v>9398650090.8690567</v>
      </c>
      <c r="N9" s="31">
        <v>1317803883.9138391</v>
      </c>
      <c r="O9" s="31">
        <v>50368341.545123421</v>
      </c>
      <c r="P9" s="31">
        <v>1000797047.2226697</v>
      </c>
      <c r="Q9" s="31">
        <v>114535026708.82213</v>
      </c>
      <c r="R9" s="31">
        <v>998607119.3294034</v>
      </c>
      <c r="S9" s="31">
        <v>4379855.786532471</v>
      </c>
      <c r="T9" s="31">
        <v>3269558941.1198525</v>
      </c>
      <c r="U9" s="31">
        <v>2761499073.4087234</v>
      </c>
      <c r="V9" s="31">
        <v>762094906.85664999</v>
      </c>
      <c r="W9" s="31">
        <v>1128688836.1894181</v>
      </c>
      <c r="X9" s="31">
        <v>157017829.94718909</v>
      </c>
      <c r="Y9" s="31">
        <v>5268620561.3737288</v>
      </c>
      <c r="Z9" s="31">
        <v>604858084.12013412</v>
      </c>
      <c r="AA9" s="31">
        <v>0</v>
      </c>
      <c r="AB9" s="31">
        <v>146725168.84883779</v>
      </c>
      <c r="AC9" s="31">
        <v>2038554454.4379911</v>
      </c>
      <c r="AD9" s="31">
        <v>6088134193.3842278</v>
      </c>
      <c r="AE9" s="31">
        <v>25841149.14054158</v>
      </c>
      <c r="AF9" s="31">
        <v>4846188203.7823048</v>
      </c>
      <c r="AG9" s="31">
        <v>33286903.977646783</v>
      </c>
      <c r="AH9" s="31">
        <v>621412577.58257222</v>
      </c>
      <c r="AI9" s="31">
        <v>322795371.46744305</v>
      </c>
      <c r="AJ9" s="31">
        <v>42922586.708018214</v>
      </c>
      <c r="AK9" s="31">
        <v>0</v>
      </c>
      <c r="AL9" s="31">
        <v>681623753.51150835</v>
      </c>
      <c r="AM9" s="31">
        <v>10315875358.639196</v>
      </c>
      <c r="AN9" s="31">
        <v>3626065412.7530947</v>
      </c>
      <c r="AO9" s="31">
        <v>413896371.82731855</v>
      </c>
      <c r="AP9" s="31">
        <v>1079196465.8016009</v>
      </c>
      <c r="AQ9" s="31">
        <v>7883740.4157584477</v>
      </c>
      <c r="AR9" s="31">
        <v>86704823215.290665</v>
      </c>
      <c r="AS9" s="31">
        <v>547481973.31655884</v>
      </c>
    </row>
    <row r="10" spans="1:45" ht="24" customHeight="1">
      <c r="A10" s="24" t="s">
        <v>25</v>
      </c>
      <c r="B10" s="31">
        <f t="shared" si="1"/>
        <v>29545864716.582581</v>
      </c>
      <c r="C10" s="31">
        <v>741106509.22722745</v>
      </c>
      <c r="D10" s="31">
        <v>0</v>
      </c>
      <c r="E10" s="31">
        <v>531860379.9648428</v>
      </c>
      <c r="F10" s="31">
        <v>15880853.769154873</v>
      </c>
      <c r="G10" s="31">
        <v>0</v>
      </c>
      <c r="H10" s="31">
        <v>740683019.79338312</v>
      </c>
      <c r="I10" s="31">
        <v>1424406710.734731</v>
      </c>
      <c r="J10" s="31">
        <v>714214930.17812538</v>
      </c>
      <c r="K10" s="31">
        <v>4043265369.6268301</v>
      </c>
      <c r="L10" s="31">
        <v>61109525.303707957</v>
      </c>
      <c r="M10" s="31">
        <v>1296512901.7138038</v>
      </c>
      <c r="N10" s="31">
        <v>44466390.553633645</v>
      </c>
      <c r="O10" s="31">
        <v>0</v>
      </c>
      <c r="P10" s="31">
        <v>1945086969.6460893</v>
      </c>
      <c r="Q10" s="31">
        <v>11422526405.41741</v>
      </c>
      <c r="R10" s="31">
        <v>0</v>
      </c>
      <c r="S10" s="31">
        <v>0</v>
      </c>
      <c r="T10" s="31">
        <v>155420622.22079569</v>
      </c>
      <c r="U10" s="31">
        <v>690287777.16593182</v>
      </c>
      <c r="V10" s="31">
        <v>182947435.42066416</v>
      </c>
      <c r="W10" s="31">
        <v>2117447.1692206496</v>
      </c>
      <c r="X10" s="31">
        <v>59288520.738178194</v>
      </c>
      <c r="Y10" s="31">
        <v>817144037.07394087</v>
      </c>
      <c r="Z10" s="31">
        <v>101078458.06991693</v>
      </c>
      <c r="AA10" s="31">
        <v>0</v>
      </c>
      <c r="AB10" s="31">
        <v>0</v>
      </c>
      <c r="AC10" s="31">
        <v>110194068.13341184</v>
      </c>
      <c r="AD10" s="31">
        <v>423192991.24043906</v>
      </c>
      <c r="AE10" s="31">
        <v>0</v>
      </c>
      <c r="AF10" s="31">
        <v>683300201.50750327</v>
      </c>
      <c r="AG10" s="31">
        <v>45736858.855166033</v>
      </c>
      <c r="AH10" s="31">
        <v>206163126.18399942</v>
      </c>
      <c r="AI10" s="31">
        <v>56324094.701269269</v>
      </c>
      <c r="AJ10" s="31">
        <v>0</v>
      </c>
      <c r="AK10" s="31">
        <v>0</v>
      </c>
      <c r="AL10" s="31">
        <v>89144525.824189365</v>
      </c>
      <c r="AM10" s="31">
        <v>620835510.01549447</v>
      </c>
      <c r="AN10" s="31">
        <v>34726133.575218663</v>
      </c>
      <c r="AO10" s="31">
        <v>0</v>
      </c>
      <c r="AP10" s="31">
        <v>0</v>
      </c>
      <c r="AQ10" s="31">
        <v>0</v>
      </c>
      <c r="AR10" s="31">
        <v>2286842942.7583017</v>
      </c>
      <c r="AS10" s="31">
        <v>0</v>
      </c>
    </row>
    <row r="11" spans="1:45" ht="24" customHeight="1">
      <c r="A11" s="24" t="s">
        <v>26</v>
      </c>
      <c r="B11" s="31">
        <f t="shared" si="1"/>
        <v>80320766141.271912</v>
      </c>
      <c r="C11" s="31">
        <v>597646530.36477983</v>
      </c>
      <c r="D11" s="31">
        <v>0</v>
      </c>
      <c r="E11" s="31">
        <v>821674724.99076462</v>
      </c>
      <c r="F11" s="31">
        <v>0</v>
      </c>
      <c r="G11" s="31">
        <v>0</v>
      </c>
      <c r="H11" s="31">
        <v>1720929253.4751172</v>
      </c>
      <c r="I11" s="31">
        <v>9119821860.7545471</v>
      </c>
      <c r="J11" s="31">
        <v>245270708.69809064</v>
      </c>
      <c r="K11" s="31">
        <v>11547002229.144608</v>
      </c>
      <c r="L11" s="31">
        <v>5355255.6484299265</v>
      </c>
      <c r="M11" s="31">
        <v>2815543508.0141945</v>
      </c>
      <c r="N11" s="31">
        <v>128883152.60554691</v>
      </c>
      <c r="O11" s="31">
        <v>223135652.01791361</v>
      </c>
      <c r="P11" s="31">
        <v>4010372446.5875564</v>
      </c>
      <c r="Q11" s="31">
        <v>29142944221.712429</v>
      </c>
      <c r="R11" s="31">
        <v>0</v>
      </c>
      <c r="S11" s="31">
        <v>0</v>
      </c>
      <c r="T11" s="31">
        <v>415924855.36139113</v>
      </c>
      <c r="U11" s="31">
        <v>1254914906.948746</v>
      </c>
      <c r="V11" s="31">
        <v>742595449.91561651</v>
      </c>
      <c r="W11" s="31">
        <v>32131533.890579559</v>
      </c>
      <c r="X11" s="31">
        <v>372011759.04426569</v>
      </c>
      <c r="Y11" s="31">
        <v>2816328945.5092959</v>
      </c>
      <c r="Z11" s="31">
        <v>66547976.857822575</v>
      </c>
      <c r="AA11" s="31">
        <v>0</v>
      </c>
      <c r="AB11" s="31">
        <v>0</v>
      </c>
      <c r="AC11" s="31">
        <v>473404599.32120568</v>
      </c>
      <c r="AD11" s="31">
        <v>2087121634.7147553</v>
      </c>
      <c r="AE11" s="31">
        <v>12495596.513003161</v>
      </c>
      <c r="AF11" s="31">
        <v>880047011.55865133</v>
      </c>
      <c r="AG11" s="31">
        <v>284899600.49647218</v>
      </c>
      <c r="AH11" s="31">
        <v>169226078.49038574</v>
      </c>
      <c r="AI11" s="31">
        <v>641416819.86461389</v>
      </c>
      <c r="AJ11" s="31">
        <v>69618323.429589048</v>
      </c>
      <c r="AK11" s="31">
        <v>35701704.322866179</v>
      </c>
      <c r="AL11" s="31">
        <v>1338813912.1074817</v>
      </c>
      <c r="AM11" s="31">
        <v>2071055867.7694664</v>
      </c>
      <c r="AN11" s="31">
        <v>172903354.03564095</v>
      </c>
      <c r="AO11" s="31">
        <v>0</v>
      </c>
      <c r="AP11" s="31">
        <v>0</v>
      </c>
      <c r="AQ11" s="31">
        <v>514104542.24927294</v>
      </c>
      <c r="AR11" s="31">
        <v>5490922124.8568172</v>
      </c>
      <c r="AS11" s="31">
        <v>0</v>
      </c>
    </row>
    <row r="12" spans="1:45" ht="24" customHeight="1">
      <c r="A12" s="24" t="s">
        <v>27</v>
      </c>
      <c r="B12" s="31">
        <f t="shared" si="1"/>
        <v>2433958403292.688</v>
      </c>
      <c r="C12" s="31">
        <v>1241225904882.79</v>
      </c>
      <c r="D12" s="31">
        <v>311077839.79185474</v>
      </c>
      <c r="E12" s="31">
        <v>18717530738.933708</v>
      </c>
      <c r="F12" s="31">
        <v>906413816.54023302</v>
      </c>
      <c r="G12" s="31">
        <v>14983106.962451721</v>
      </c>
      <c r="H12" s="31">
        <v>16442548093.729687</v>
      </c>
      <c r="I12" s="31">
        <v>47628504354.800064</v>
      </c>
      <c r="J12" s="31">
        <v>17714615135.28619</v>
      </c>
      <c r="K12" s="31">
        <v>9404396803.4321976</v>
      </c>
      <c r="L12" s="31">
        <v>0</v>
      </c>
      <c r="M12" s="31">
        <v>24996229869.813972</v>
      </c>
      <c r="N12" s="31">
        <v>5162972387.9413176</v>
      </c>
      <c r="O12" s="31">
        <v>135204703.30402863</v>
      </c>
      <c r="P12" s="31">
        <v>7401797535.7079353</v>
      </c>
      <c r="Q12" s="31">
        <v>223834918052.17468</v>
      </c>
      <c r="R12" s="31">
        <v>14269625.678525448</v>
      </c>
      <c r="S12" s="31">
        <v>71348128.392627239</v>
      </c>
      <c r="T12" s="31">
        <v>23260388571.987438</v>
      </c>
      <c r="U12" s="31">
        <v>2311679359.9211226</v>
      </c>
      <c r="V12" s="31">
        <v>1155839679.9605613</v>
      </c>
      <c r="W12" s="31">
        <v>5534474319.4160957</v>
      </c>
      <c r="X12" s="31">
        <v>1068794963.3215561</v>
      </c>
      <c r="Y12" s="31">
        <v>27046495263.921722</v>
      </c>
      <c r="Z12" s="31">
        <v>2762813990.799912</v>
      </c>
      <c r="AA12" s="31">
        <v>0</v>
      </c>
      <c r="AB12" s="31">
        <v>877581979.22931504</v>
      </c>
      <c r="AC12" s="31">
        <v>9320042425.5822315</v>
      </c>
      <c r="AD12" s="31">
        <v>20093290286.482315</v>
      </c>
      <c r="AE12" s="31">
        <v>256853262.21345803</v>
      </c>
      <c r="AF12" s="31">
        <v>9645188781.2520638</v>
      </c>
      <c r="AG12" s="31">
        <v>470897647.39133978</v>
      </c>
      <c r="AH12" s="31">
        <v>5117312636.8845825</v>
      </c>
      <c r="AI12" s="31">
        <v>550386655.86102307</v>
      </c>
      <c r="AJ12" s="31">
        <v>1229717848.3171735</v>
      </c>
      <c r="AK12" s="31">
        <v>0</v>
      </c>
      <c r="AL12" s="31">
        <v>1613894664.2412281</v>
      </c>
      <c r="AM12" s="31">
        <v>67088861357.977257</v>
      </c>
      <c r="AN12" s="31">
        <v>11799845437.335018</v>
      </c>
      <c r="AO12" s="31">
        <v>1741037029.0368896</v>
      </c>
      <c r="AP12" s="31">
        <v>869597560.09809744</v>
      </c>
      <c r="AQ12" s="31">
        <v>321066577.76682258</v>
      </c>
      <c r="AR12" s="31">
        <v>625718336100.14441</v>
      </c>
      <c r="AS12" s="31">
        <v>121291818.26746631</v>
      </c>
    </row>
    <row r="13" spans="1:45" ht="24" customHeight="1">
      <c r="A13" s="24" t="s">
        <v>53</v>
      </c>
      <c r="B13" s="31">
        <f t="shared" si="1"/>
        <v>24942290407.174641</v>
      </c>
      <c r="C13" s="31">
        <v>508141439.25760299</v>
      </c>
      <c r="D13" s="31">
        <v>0</v>
      </c>
      <c r="E13" s="31">
        <v>366199909.49964964</v>
      </c>
      <c r="F13" s="31">
        <v>0</v>
      </c>
      <c r="G13" s="31">
        <v>0</v>
      </c>
      <c r="H13" s="31">
        <v>453317930.41377223</v>
      </c>
      <c r="I13" s="31">
        <v>903510674.68046629</v>
      </c>
      <c r="J13" s="31">
        <v>720009700.46929085</v>
      </c>
      <c r="K13" s="31">
        <v>5456215478.1087837</v>
      </c>
      <c r="L13" s="31">
        <v>5531302.9151823856</v>
      </c>
      <c r="M13" s="31">
        <v>1052717570.8175112</v>
      </c>
      <c r="N13" s="31">
        <v>11062605.830364771</v>
      </c>
      <c r="O13" s="31">
        <v>0</v>
      </c>
      <c r="P13" s="31">
        <v>1243990025.6245186</v>
      </c>
      <c r="Q13" s="31">
        <v>8586020263.1210108</v>
      </c>
      <c r="R13" s="31">
        <v>0</v>
      </c>
      <c r="S13" s="31">
        <v>0</v>
      </c>
      <c r="T13" s="31">
        <v>99563452.473282933</v>
      </c>
      <c r="U13" s="31">
        <v>2092768457.9592564</v>
      </c>
      <c r="V13" s="31">
        <v>0</v>
      </c>
      <c r="W13" s="31">
        <v>0</v>
      </c>
      <c r="X13" s="31">
        <v>2765651.4575911928</v>
      </c>
      <c r="Y13" s="31">
        <v>793188838.03715384</v>
      </c>
      <c r="Z13" s="31">
        <v>150174874.14720175</v>
      </c>
      <c r="AA13" s="31">
        <v>0</v>
      </c>
      <c r="AB13" s="31">
        <v>41484771.863867886</v>
      </c>
      <c r="AC13" s="31">
        <v>63609983.524597421</v>
      </c>
      <c r="AD13" s="31">
        <v>365065992.40203738</v>
      </c>
      <c r="AE13" s="31">
        <v>2212521.166072954</v>
      </c>
      <c r="AF13" s="31">
        <v>222220094.61745238</v>
      </c>
      <c r="AG13" s="31">
        <v>2212521.166072954</v>
      </c>
      <c r="AH13" s="31">
        <v>100171895.79395302</v>
      </c>
      <c r="AI13" s="31">
        <v>829695.43727735779</v>
      </c>
      <c r="AJ13" s="31">
        <v>0</v>
      </c>
      <c r="AK13" s="31">
        <v>0</v>
      </c>
      <c r="AL13" s="31">
        <v>0</v>
      </c>
      <c r="AM13" s="31">
        <v>329084866.93877602</v>
      </c>
      <c r="AN13" s="31">
        <v>219708883.09395945</v>
      </c>
      <c r="AO13" s="31">
        <v>58355245.75517416</v>
      </c>
      <c r="AP13" s="31">
        <v>107583841.70029739</v>
      </c>
      <c r="AQ13" s="31">
        <v>88500846.642918169</v>
      </c>
      <c r="AR13" s="31">
        <v>796507619.78626347</v>
      </c>
      <c r="AS13" s="31">
        <v>99563452.473282933</v>
      </c>
    </row>
    <row r="14" spans="1:45" ht="24" customHeight="1">
      <c r="A14" s="24" t="s">
        <v>28</v>
      </c>
      <c r="B14" s="31">
        <f t="shared" si="1"/>
        <v>49281977975.979584</v>
      </c>
      <c r="C14" s="31">
        <v>18902776788.325893</v>
      </c>
      <c r="D14" s="31">
        <v>19751687.873384047</v>
      </c>
      <c r="E14" s="31">
        <v>871379553.12292099</v>
      </c>
      <c r="F14" s="31">
        <v>12344804.920865029</v>
      </c>
      <c r="G14" s="31">
        <v>0</v>
      </c>
      <c r="H14" s="31">
        <v>382846181.10955024</v>
      </c>
      <c r="I14" s="31">
        <v>1130002502.6954665</v>
      </c>
      <c r="J14" s="31">
        <v>359200353.058936</v>
      </c>
      <c r="K14" s="31">
        <v>3667972599.0386276</v>
      </c>
      <c r="L14" s="31">
        <v>0</v>
      </c>
      <c r="M14" s="31">
        <v>1952976605.9649708</v>
      </c>
      <c r="N14" s="31">
        <v>34419588.845292732</v>
      </c>
      <c r="O14" s="31">
        <v>0</v>
      </c>
      <c r="P14" s="31">
        <v>30450518.804800406</v>
      </c>
      <c r="Q14" s="31">
        <v>8650717262.5016937</v>
      </c>
      <c r="R14" s="31">
        <v>0</v>
      </c>
      <c r="S14" s="31">
        <v>0</v>
      </c>
      <c r="T14" s="31">
        <v>372560891.46522951</v>
      </c>
      <c r="U14" s="31">
        <v>4118823506.4283624</v>
      </c>
      <c r="V14" s="31">
        <v>30804690.223777492</v>
      </c>
      <c r="W14" s="31">
        <v>3000218.1126386337</v>
      </c>
      <c r="X14" s="31">
        <v>109457270.29833661</v>
      </c>
      <c r="Y14" s="31">
        <v>809329405.40530598</v>
      </c>
      <c r="Z14" s="31">
        <v>230436358.52281389</v>
      </c>
      <c r="AA14" s="31">
        <v>0</v>
      </c>
      <c r="AB14" s="31">
        <v>0</v>
      </c>
      <c r="AC14" s="31">
        <v>270116819.97907043</v>
      </c>
      <c r="AD14" s="31">
        <v>1271926400.3464601</v>
      </c>
      <c r="AE14" s="31">
        <v>0</v>
      </c>
      <c r="AF14" s="31">
        <v>629698469.6538763</v>
      </c>
      <c r="AG14" s="31">
        <v>0</v>
      </c>
      <c r="AH14" s="31">
        <v>108342553.43735355</v>
      </c>
      <c r="AI14" s="31">
        <v>0</v>
      </c>
      <c r="AJ14" s="31">
        <v>49379219.683460124</v>
      </c>
      <c r="AK14" s="31">
        <v>0</v>
      </c>
      <c r="AL14" s="31">
        <v>41149349.736216761</v>
      </c>
      <c r="AM14" s="31">
        <v>377651744.84469956</v>
      </c>
      <c r="AN14" s="31">
        <v>104681797.15313023</v>
      </c>
      <c r="AO14" s="31">
        <v>44503739.267832488</v>
      </c>
      <c r="AP14" s="31">
        <v>94643504.393298566</v>
      </c>
      <c r="AQ14" s="31">
        <v>5000363.5210643895</v>
      </c>
      <c r="AR14" s="31">
        <v>4595633227.2442694</v>
      </c>
      <c r="AS14" s="31">
        <v>0</v>
      </c>
    </row>
    <row r="15" spans="1:45" ht="24" customHeight="1">
      <c r="A15" s="24" t="s">
        <v>29</v>
      </c>
      <c r="B15" s="31">
        <f t="shared" si="1"/>
        <v>316959302079.71735</v>
      </c>
      <c r="C15" s="31">
        <v>45076694625.287125</v>
      </c>
      <c r="D15" s="31">
        <v>225409901.67012617</v>
      </c>
      <c r="E15" s="31">
        <v>5841986956.1064272</v>
      </c>
      <c r="F15" s="31">
        <v>1092692401.5529525</v>
      </c>
      <c r="G15" s="31">
        <v>0</v>
      </c>
      <c r="H15" s="31">
        <v>5183398765.5267277</v>
      </c>
      <c r="I15" s="31">
        <v>11115870085.603682</v>
      </c>
      <c r="J15" s="31">
        <v>7545615805.3079824</v>
      </c>
      <c r="K15" s="31">
        <v>7118656123.0921049</v>
      </c>
      <c r="L15" s="31">
        <v>0</v>
      </c>
      <c r="M15" s="31">
        <v>10030479673.295786</v>
      </c>
      <c r="N15" s="31">
        <v>1542062897.6585639</v>
      </c>
      <c r="O15" s="31">
        <v>946312370.85416055</v>
      </c>
      <c r="P15" s="31">
        <v>4213221384.4696035</v>
      </c>
      <c r="Q15" s="31">
        <v>77818576200.992416</v>
      </c>
      <c r="R15" s="31">
        <v>852533667.43618071</v>
      </c>
      <c r="S15" s="31">
        <v>0</v>
      </c>
      <c r="T15" s="31">
        <v>12960216812.364817</v>
      </c>
      <c r="U15" s="31">
        <v>14105169527.731606</v>
      </c>
      <c r="V15" s="31">
        <v>197787810.84519392</v>
      </c>
      <c r="W15" s="31">
        <v>2581471944.9967546</v>
      </c>
      <c r="X15" s="31">
        <v>1530297933.0479441</v>
      </c>
      <c r="Y15" s="31">
        <v>9707715617.7290401</v>
      </c>
      <c r="Z15" s="31">
        <v>280483576.58650351</v>
      </c>
      <c r="AA15" s="31">
        <v>136405386.7897889</v>
      </c>
      <c r="AB15" s="31">
        <v>42626683.371809036</v>
      </c>
      <c r="AC15" s="31">
        <v>1222533279.1034832</v>
      </c>
      <c r="AD15" s="31">
        <v>12451254212.905415</v>
      </c>
      <c r="AE15" s="31">
        <v>0</v>
      </c>
      <c r="AF15" s="31">
        <v>5581140712.6051874</v>
      </c>
      <c r="AG15" s="31">
        <v>17050673.348723613</v>
      </c>
      <c r="AH15" s="31">
        <v>751082161.01127565</v>
      </c>
      <c r="AI15" s="31">
        <v>124469915.44568238</v>
      </c>
      <c r="AJ15" s="31">
        <v>188836207.33711404</v>
      </c>
      <c r="AK15" s="31">
        <v>0</v>
      </c>
      <c r="AL15" s="31">
        <v>5164648957.3283825</v>
      </c>
      <c r="AM15" s="31">
        <v>6832631077.6672688</v>
      </c>
      <c r="AN15" s="31">
        <v>1790235448.2492356</v>
      </c>
      <c r="AO15" s="31">
        <v>1193547134.4106531</v>
      </c>
      <c r="AP15" s="31">
        <v>319700125.28856778</v>
      </c>
      <c r="AQ15" s="31">
        <v>545621547.15915561</v>
      </c>
      <c r="AR15" s="31">
        <v>60626601807.202774</v>
      </c>
      <c r="AS15" s="31">
        <v>4262668.3371809032</v>
      </c>
    </row>
    <row r="16" spans="1:45" ht="24" customHeight="1">
      <c r="A16" s="24" t="s">
        <v>30</v>
      </c>
      <c r="B16" s="31">
        <f t="shared" si="1"/>
        <v>22068863253.654327</v>
      </c>
      <c r="C16" s="31">
        <v>11210492.410128228</v>
      </c>
      <c r="D16" s="31">
        <v>0</v>
      </c>
      <c r="E16" s="31">
        <v>730363580.51985395</v>
      </c>
      <c r="F16" s="31">
        <v>0</v>
      </c>
      <c r="G16" s="31">
        <v>0</v>
      </c>
      <c r="H16" s="31">
        <v>530704710.69547033</v>
      </c>
      <c r="I16" s="31">
        <v>710947007.66551208</v>
      </c>
      <c r="J16" s="31">
        <v>649020247.59196353</v>
      </c>
      <c r="K16" s="31">
        <v>409945286.45356905</v>
      </c>
      <c r="L16" s="31">
        <v>0</v>
      </c>
      <c r="M16" s="31">
        <v>577138570.25822163</v>
      </c>
      <c r="N16" s="31">
        <v>399429844.57286876</v>
      </c>
      <c r="O16" s="31">
        <v>15694689.37417952</v>
      </c>
      <c r="P16" s="31">
        <v>0</v>
      </c>
      <c r="Q16" s="31">
        <v>6568586238.8512516</v>
      </c>
      <c r="R16" s="31">
        <v>0</v>
      </c>
      <c r="S16" s="31">
        <v>1345259.0892153874</v>
      </c>
      <c r="T16" s="31">
        <v>542542990.68056571</v>
      </c>
      <c r="U16" s="31">
        <v>100221802.14654636</v>
      </c>
      <c r="V16" s="31">
        <v>22420984.820256457</v>
      </c>
      <c r="W16" s="31">
        <v>134525908.92153874</v>
      </c>
      <c r="X16" s="31">
        <v>25559922.695092361</v>
      </c>
      <c r="Y16" s="31">
        <v>633146190.33922207</v>
      </c>
      <c r="Z16" s="31">
        <v>14573640.133166697</v>
      </c>
      <c r="AA16" s="31">
        <v>0</v>
      </c>
      <c r="AB16" s="31">
        <v>0</v>
      </c>
      <c r="AC16" s="31">
        <v>46859858.274335995</v>
      </c>
      <c r="AD16" s="31">
        <v>494606925.13485754</v>
      </c>
      <c r="AE16" s="31">
        <v>6726295.446076937</v>
      </c>
      <c r="AF16" s="31">
        <v>803276623.15532792</v>
      </c>
      <c r="AG16" s="31">
        <v>0</v>
      </c>
      <c r="AH16" s="31">
        <v>94033610.336155564</v>
      </c>
      <c r="AI16" s="31">
        <v>0</v>
      </c>
      <c r="AJ16" s="31">
        <v>156946893.74179518</v>
      </c>
      <c r="AK16" s="31">
        <v>0</v>
      </c>
      <c r="AL16" s="31">
        <v>0</v>
      </c>
      <c r="AM16" s="31">
        <v>120176478.6365746</v>
      </c>
      <c r="AN16" s="31">
        <v>71747151.424820662</v>
      </c>
      <c r="AO16" s="31">
        <v>0</v>
      </c>
      <c r="AP16" s="31">
        <v>0</v>
      </c>
      <c r="AQ16" s="31">
        <v>248872931.50484666</v>
      </c>
      <c r="AR16" s="31">
        <v>7948239118.7809134</v>
      </c>
      <c r="AS16" s="31">
        <v>0</v>
      </c>
    </row>
    <row r="17" spans="1:45" ht="24" customHeight="1">
      <c r="A17" s="24" t="s">
        <v>31</v>
      </c>
      <c r="B17" s="31">
        <f t="shared" si="1"/>
        <v>614287138454.71033</v>
      </c>
      <c r="C17" s="31">
        <v>252615254501.17789</v>
      </c>
      <c r="D17" s="31">
        <v>5671295705.5739346</v>
      </c>
      <c r="E17" s="31">
        <v>9599523520.8385696</v>
      </c>
      <c r="F17" s="31">
        <v>695425672.47692156</v>
      </c>
      <c r="G17" s="31">
        <v>0</v>
      </c>
      <c r="H17" s="31">
        <v>12831729584.478445</v>
      </c>
      <c r="I17" s="31">
        <v>36629725944.770119</v>
      </c>
      <c r="J17" s="31">
        <v>698869685.33109307</v>
      </c>
      <c r="K17" s="31">
        <v>2605528186.2135329</v>
      </c>
      <c r="L17" s="31">
        <v>230483937.16377974</v>
      </c>
      <c r="M17" s="31">
        <v>11031438095.976755</v>
      </c>
      <c r="N17" s="31">
        <v>1304751023.5995574</v>
      </c>
      <c r="O17" s="31">
        <v>84775701.025758058</v>
      </c>
      <c r="P17" s="31">
        <v>3172465686.8232899</v>
      </c>
      <c r="Q17" s="31">
        <v>109575242816.44933</v>
      </c>
      <c r="R17" s="31">
        <v>512628067.14013076</v>
      </c>
      <c r="S17" s="31">
        <v>6623101.6426373478</v>
      </c>
      <c r="T17" s="31">
        <v>7661603980.2028828</v>
      </c>
      <c r="U17" s="31">
        <v>772253651.53151476</v>
      </c>
      <c r="V17" s="31">
        <v>1087513289.7210526</v>
      </c>
      <c r="W17" s="31">
        <v>622571554.4079107</v>
      </c>
      <c r="X17" s="31">
        <v>858353972.88580036</v>
      </c>
      <c r="Y17" s="31">
        <v>7678161734.309474</v>
      </c>
      <c r="Z17" s="31">
        <v>1026978140.7073468</v>
      </c>
      <c r="AA17" s="31">
        <v>0</v>
      </c>
      <c r="AB17" s="31">
        <v>0</v>
      </c>
      <c r="AC17" s="31">
        <v>829212325.65819609</v>
      </c>
      <c r="AD17" s="31">
        <v>8447766145.1839371</v>
      </c>
      <c r="AE17" s="31">
        <v>0</v>
      </c>
      <c r="AF17" s="31">
        <v>5523666769.959547</v>
      </c>
      <c r="AG17" s="31">
        <v>74178738.397538304</v>
      </c>
      <c r="AH17" s="31">
        <v>2499558559.9313364</v>
      </c>
      <c r="AI17" s="31">
        <v>643765479.66435015</v>
      </c>
      <c r="AJ17" s="31">
        <v>1191495985.5104582</v>
      </c>
      <c r="AK17" s="31">
        <v>0</v>
      </c>
      <c r="AL17" s="31">
        <v>500706484.18338352</v>
      </c>
      <c r="AM17" s="31">
        <v>4535500004.8780556</v>
      </c>
      <c r="AN17" s="31">
        <v>3119480873.6821909</v>
      </c>
      <c r="AO17" s="31">
        <v>913988026.683954</v>
      </c>
      <c r="AP17" s="31">
        <v>1110031835.3060195</v>
      </c>
      <c r="AQ17" s="31">
        <v>1748498833.6562598</v>
      </c>
      <c r="AR17" s="31">
        <v>109552989194.93005</v>
      </c>
      <c r="AS17" s="31">
        <v>6623101642.6373482</v>
      </c>
    </row>
    <row r="18" spans="1:45" ht="24" customHeight="1">
      <c r="A18" s="24" t="s">
        <v>32</v>
      </c>
      <c r="B18" s="31">
        <f t="shared" si="1"/>
        <v>35490331178.770699</v>
      </c>
      <c r="C18" s="31">
        <v>595239624.34525883</v>
      </c>
      <c r="D18" s="31">
        <v>0</v>
      </c>
      <c r="E18" s="31">
        <v>856194099.02367055</v>
      </c>
      <c r="F18" s="31">
        <v>8926860.9941120669</v>
      </c>
      <c r="G18" s="31">
        <v>24527200.595472962</v>
      </c>
      <c r="H18" s="31">
        <v>400641176.56266344</v>
      </c>
      <c r="I18" s="31">
        <v>857784659.3846066</v>
      </c>
      <c r="J18" s="31">
        <v>937383560.42462564</v>
      </c>
      <c r="K18" s="31">
        <v>4388965742.7110691</v>
      </c>
      <c r="L18" s="31">
        <v>5616122.2564899214</v>
      </c>
      <c r="M18" s="31">
        <v>935019150.55325043</v>
      </c>
      <c r="N18" s="31">
        <v>26347240.215631731</v>
      </c>
      <c r="O18" s="31">
        <v>18547070.414951283</v>
      </c>
      <c r="P18" s="31">
        <v>1860822374.6188617</v>
      </c>
      <c r="Q18" s="31">
        <v>12002392196.144705</v>
      </c>
      <c r="R18" s="31">
        <v>0</v>
      </c>
      <c r="S18" s="31">
        <v>0</v>
      </c>
      <c r="T18" s="31">
        <v>394905263.2977829</v>
      </c>
      <c r="U18" s="31">
        <v>1695177968.7316127</v>
      </c>
      <c r="V18" s="31">
        <v>789585188.35687947</v>
      </c>
      <c r="W18" s="31">
        <v>36574129.509857208</v>
      </c>
      <c r="X18" s="31">
        <v>38740843.343379542</v>
      </c>
      <c r="Y18" s="31">
        <v>801211826.78869176</v>
      </c>
      <c r="Z18" s="31">
        <v>139235589.79807571</v>
      </c>
      <c r="AA18" s="31">
        <v>234005094.0204134</v>
      </c>
      <c r="AB18" s="31">
        <v>16241686.896083506</v>
      </c>
      <c r="AC18" s="31">
        <v>75054967.193214074</v>
      </c>
      <c r="AD18" s="31">
        <v>637221871.583588</v>
      </c>
      <c r="AE18" s="31">
        <v>0</v>
      </c>
      <c r="AF18" s="31">
        <v>578612056.38345611</v>
      </c>
      <c r="AG18" s="31">
        <v>900832943.42525077</v>
      </c>
      <c r="AH18" s="31">
        <v>472769777.78628576</v>
      </c>
      <c r="AI18" s="31">
        <v>11925592.939706994</v>
      </c>
      <c r="AJ18" s="31">
        <v>13190953.818484042</v>
      </c>
      <c r="AK18" s="31">
        <v>0</v>
      </c>
      <c r="AL18" s="31">
        <v>0</v>
      </c>
      <c r="AM18" s="31">
        <v>505572339.05877036</v>
      </c>
      <c r="AN18" s="31">
        <v>178852693.41640225</v>
      </c>
      <c r="AO18" s="31">
        <v>328213811.50196505</v>
      </c>
      <c r="AP18" s="31">
        <v>324010386.66493165</v>
      </c>
      <c r="AQ18" s="31">
        <v>555788098.86448407</v>
      </c>
      <c r="AR18" s="31">
        <v>3802114767.6436777</v>
      </c>
      <c r="AS18" s="31">
        <v>42086249.502338059</v>
      </c>
    </row>
    <row r="19" spans="1:45" ht="24" customHeight="1">
      <c r="A19" s="24" t="s">
        <v>33</v>
      </c>
      <c r="B19" s="31">
        <f t="shared" si="1"/>
        <v>41233056691.275635</v>
      </c>
      <c r="C19" s="31">
        <v>1606418420.3640311</v>
      </c>
      <c r="D19" s="31">
        <v>28960896.887551248</v>
      </c>
      <c r="E19" s="31">
        <v>1529530276.9838998</v>
      </c>
      <c r="F19" s="31">
        <v>41416107.786742866</v>
      </c>
      <c r="G19" s="31">
        <v>0</v>
      </c>
      <c r="H19" s="31">
        <v>1582399103.0852656</v>
      </c>
      <c r="I19" s="31">
        <v>2616951197.9851103</v>
      </c>
      <c r="J19" s="31">
        <v>1482352368.3828151</v>
      </c>
      <c r="K19" s="31">
        <v>1672036116.8085527</v>
      </c>
      <c r="L19" s="31">
        <v>34429038.257928051</v>
      </c>
      <c r="M19" s="31">
        <v>1859006046.9245474</v>
      </c>
      <c r="N19" s="31">
        <v>85971333.767590925</v>
      </c>
      <c r="O19" s="31">
        <v>23695279.271632835</v>
      </c>
      <c r="P19" s="31">
        <v>2550786687.4035521</v>
      </c>
      <c r="Q19" s="31">
        <v>12479473244.975729</v>
      </c>
      <c r="R19" s="31">
        <v>0</v>
      </c>
      <c r="S19" s="31">
        <v>0</v>
      </c>
      <c r="T19" s="31">
        <v>351581237.73978287</v>
      </c>
      <c r="U19" s="31">
        <v>1162891398.1001344</v>
      </c>
      <c r="V19" s="31">
        <v>102274496.00149216</v>
      </c>
      <c r="W19" s="31">
        <v>48605701.070016071</v>
      </c>
      <c r="X19" s="31">
        <v>72503504.096107319</v>
      </c>
      <c r="Y19" s="31">
        <v>1238027711.0042017</v>
      </c>
      <c r="Z19" s="31">
        <v>45466582.875910863</v>
      </c>
      <c r="AA19" s="31">
        <v>0</v>
      </c>
      <c r="AB19" s="31">
        <v>0</v>
      </c>
      <c r="AC19" s="31">
        <v>124855894.62360381</v>
      </c>
      <c r="AD19" s="31">
        <v>596938766.26613486</v>
      </c>
      <c r="AE19" s="31">
        <v>1012618.7722920015</v>
      </c>
      <c r="AF19" s="31">
        <v>187536996.62847865</v>
      </c>
      <c r="AG19" s="31">
        <v>0</v>
      </c>
      <c r="AH19" s="31">
        <v>351378713.98532432</v>
      </c>
      <c r="AI19" s="31">
        <v>17011995.374505624</v>
      </c>
      <c r="AJ19" s="31">
        <v>3847951.3347096057</v>
      </c>
      <c r="AK19" s="31">
        <v>0</v>
      </c>
      <c r="AL19" s="31">
        <v>139133819.31292099</v>
      </c>
      <c r="AM19" s="31">
        <v>588736554.21056974</v>
      </c>
      <c r="AN19" s="31">
        <v>15108272.082596662</v>
      </c>
      <c r="AO19" s="31">
        <v>40302227.137221664</v>
      </c>
      <c r="AP19" s="31">
        <v>0</v>
      </c>
      <c r="AQ19" s="31">
        <v>0</v>
      </c>
      <c r="AR19" s="31">
        <v>8481532817.7142391</v>
      </c>
      <c r="AS19" s="31">
        <v>70883314.060440108</v>
      </c>
    </row>
    <row r="20" spans="1:45" ht="24" customHeight="1">
      <c r="A20" s="24" t="s">
        <v>34</v>
      </c>
      <c r="B20" s="31">
        <f t="shared" si="1"/>
        <v>35872427232.767418</v>
      </c>
      <c r="C20" s="31">
        <v>5416720499.1519184</v>
      </c>
      <c r="D20" s="31">
        <v>4022239164.0925274</v>
      </c>
      <c r="E20" s="31">
        <v>759700975.23117244</v>
      </c>
      <c r="F20" s="31">
        <v>33186791.782941662</v>
      </c>
      <c r="G20" s="31">
        <v>0</v>
      </c>
      <c r="H20" s="31">
        <v>765013751.35304213</v>
      </c>
      <c r="I20" s="31">
        <v>3133469843.8386159</v>
      </c>
      <c r="J20" s="31">
        <v>18736709.527452476</v>
      </c>
      <c r="K20" s="31">
        <v>2365257219.9450259</v>
      </c>
      <c r="L20" s="31">
        <v>0</v>
      </c>
      <c r="M20" s="31">
        <v>1191245669.9218879</v>
      </c>
      <c r="N20" s="31">
        <v>233828603.77064306</v>
      </c>
      <c r="O20" s="31">
        <v>69139149.547795102</v>
      </c>
      <c r="P20" s="31">
        <v>181421128.41341436</v>
      </c>
      <c r="Q20" s="31">
        <v>4713630659.5704794</v>
      </c>
      <c r="R20" s="31">
        <v>0</v>
      </c>
      <c r="S20" s="31">
        <v>0</v>
      </c>
      <c r="T20" s="31">
        <v>96103417.87143521</v>
      </c>
      <c r="U20" s="31">
        <v>513980437.73830879</v>
      </c>
      <c r="V20" s="31">
        <v>76744455.998052567</v>
      </c>
      <c r="W20" s="31">
        <v>34569574.773897558</v>
      </c>
      <c r="X20" s="31">
        <v>4839740.4683456579</v>
      </c>
      <c r="Y20" s="31">
        <v>518543621.60846317</v>
      </c>
      <c r="Z20" s="31">
        <v>48397404.683456577</v>
      </c>
      <c r="AA20" s="31">
        <v>0</v>
      </c>
      <c r="AB20" s="31">
        <v>0</v>
      </c>
      <c r="AC20" s="31">
        <v>111402776.62460473</v>
      </c>
      <c r="AD20" s="31">
        <v>118089667.42763406</v>
      </c>
      <c r="AE20" s="31">
        <v>0</v>
      </c>
      <c r="AF20" s="31">
        <v>215299311.69183412</v>
      </c>
      <c r="AG20" s="31">
        <v>967948.09366913151</v>
      </c>
      <c r="AH20" s="31">
        <v>69899680.192820862</v>
      </c>
      <c r="AI20" s="31">
        <v>41483489.728677064</v>
      </c>
      <c r="AJ20" s="31">
        <v>12445046.91860312</v>
      </c>
      <c r="AK20" s="31">
        <v>0</v>
      </c>
      <c r="AL20" s="31">
        <v>0</v>
      </c>
      <c r="AM20" s="31">
        <v>799248568.77251124</v>
      </c>
      <c r="AN20" s="31">
        <v>63856918.522343583</v>
      </c>
      <c r="AO20" s="31">
        <v>3456957.4773897557</v>
      </c>
      <c r="AP20" s="31">
        <v>0</v>
      </c>
      <c r="AQ20" s="31">
        <v>0</v>
      </c>
      <c r="AR20" s="31">
        <v>10239508048.028458</v>
      </c>
      <c r="AS20" s="31">
        <v>0</v>
      </c>
    </row>
    <row r="21" spans="1:45" ht="24" customHeight="1">
      <c r="A21" s="24" t="s">
        <v>35</v>
      </c>
      <c r="B21" s="31">
        <f t="shared" si="1"/>
        <v>539033672917.66925</v>
      </c>
      <c r="C21" s="31">
        <v>317750240084.95599</v>
      </c>
      <c r="D21" s="31">
        <v>4206259.9068238847</v>
      </c>
      <c r="E21" s="31">
        <v>6016593397.7924757</v>
      </c>
      <c r="F21" s="31">
        <v>144695340.79474163</v>
      </c>
      <c r="G21" s="31">
        <v>0</v>
      </c>
      <c r="H21" s="31">
        <v>3654546824.3007469</v>
      </c>
      <c r="I21" s="31">
        <v>10015836031.446058</v>
      </c>
      <c r="J21" s="31">
        <v>4784380634.6207342</v>
      </c>
      <c r="K21" s="31">
        <v>10368320941.961691</v>
      </c>
      <c r="L21" s="31">
        <v>168250396.27295539</v>
      </c>
      <c r="M21" s="31">
        <v>7732569449.5582409</v>
      </c>
      <c r="N21" s="31">
        <v>1201728455.3795836</v>
      </c>
      <c r="O21" s="31">
        <v>210312995.34119424</v>
      </c>
      <c r="P21" s="31">
        <v>4986337688.4014158</v>
      </c>
      <c r="Q21" s="31">
        <v>67654723784.025536</v>
      </c>
      <c r="R21" s="31">
        <v>0</v>
      </c>
      <c r="S21" s="31">
        <v>0</v>
      </c>
      <c r="T21" s="31">
        <v>3175726229.6520324</v>
      </c>
      <c r="U21" s="31">
        <v>7755794210.8651638</v>
      </c>
      <c r="V21" s="31">
        <v>1203365793.4326153</v>
      </c>
      <c r="W21" s="31">
        <v>1926467037.3253379</v>
      </c>
      <c r="X21" s="31">
        <v>969407410.79381037</v>
      </c>
      <c r="Y21" s="31">
        <v>6985903257.2249269</v>
      </c>
      <c r="Z21" s="31">
        <v>713335101.00729263</v>
      </c>
      <c r="AA21" s="31">
        <v>0</v>
      </c>
      <c r="AB21" s="31">
        <v>88331458.043301582</v>
      </c>
      <c r="AC21" s="31">
        <v>764109174.67362678</v>
      </c>
      <c r="AD21" s="31">
        <v>6498358927.8758669</v>
      </c>
      <c r="AE21" s="31">
        <v>0</v>
      </c>
      <c r="AF21" s="31">
        <v>2622357036.0718102</v>
      </c>
      <c r="AG21" s="31">
        <v>157314120.51521328</v>
      </c>
      <c r="AH21" s="31">
        <v>1991010543.9402347</v>
      </c>
      <c r="AI21" s="31">
        <v>426010003.36312306</v>
      </c>
      <c r="AJ21" s="31">
        <v>219566767.13620678</v>
      </c>
      <c r="AK21" s="31">
        <v>67300158.509182155</v>
      </c>
      <c r="AL21" s="31">
        <v>3582892188.6325846</v>
      </c>
      <c r="AM21" s="31">
        <v>7812755850.045229</v>
      </c>
      <c r="AN21" s="31">
        <v>2015356338.649296</v>
      </c>
      <c r="AO21" s="31">
        <v>397491561.19485712</v>
      </c>
      <c r="AP21" s="31">
        <v>471101109.56427491</v>
      </c>
      <c r="AQ21" s="31">
        <v>892400101.8317554</v>
      </c>
      <c r="AR21" s="31">
        <v>53537276094.054398</v>
      </c>
      <c r="AS21" s="31">
        <v>67300158.509182155</v>
      </c>
    </row>
    <row r="22" spans="1:45" ht="24" customHeight="1">
      <c r="A22" s="24" t="s">
        <v>36</v>
      </c>
      <c r="B22" s="31">
        <f t="shared" si="1"/>
        <v>35909539871.840469</v>
      </c>
      <c r="C22" s="31">
        <v>1364631391.610384</v>
      </c>
      <c r="D22" s="31">
        <v>0</v>
      </c>
      <c r="E22" s="31">
        <v>1985072496.3674023</v>
      </c>
      <c r="F22" s="31">
        <v>42343004.832847185</v>
      </c>
      <c r="G22" s="31">
        <v>1842602.4731439159</v>
      </c>
      <c r="H22" s="31">
        <v>916904787.07103682</v>
      </c>
      <c r="I22" s="31">
        <v>1718890143.097034</v>
      </c>
      <c r="J22" s="31">
        <v>1427051392.9906068</v>
      </c>
      <c r="K22" s="31">
        <v>23401051.408927731</v>
      </c>
      <c r="L22" s="31">
        <v>8844491.8710907958</v>
      </c>
      <c r="M22" s="31">
        <v>1692946300.2751682</v>
      </c>
      <c r="N22" s="31">
        <v>181864864.09930444</v>
      </c>
      <c r="O22" s="31">
        <v>0</v>
      </c>
      <c r="P22" s="31">
        <v>36667789.215563923</v>
      </c>
      <c r="Q22" s="31">
        <v>15730149905.031759</v>
      </c>
      <c r="R22" s="31">
        <v>0</v>
      </c>
      <c r="S22" s="31">
        <v>18426024.731439158</v>
      </c>
      <c r="T22" s="31">
        <v>1281345759.8242793</v>
      </c>
      <c r="U22" s="31">
        <v>500450831.70588756</v>
      </c>
      <c r="V22" s="31">
        <v>70018893.979468793</v>
      </c>
      <c r="W22" s="31">
        <v>100606095.0336578</v>
      </c>
      <c r="X22" s="31">
        <v>68176291.506324887</v>
      </c>
      <c r="Y22" s="31">
        <v>1117704234.1843681</v>
      </c>
      <c r="Z22" s="31">
        <v>150724882.30317232</v>
      </c>
      <c r="AA22" s="31">
        <v>0</v>
      </c>
      <c r="AB22" s="31">
        <v>115899695.5607523</v>
      </c>
      <c r="AC22" s="31">
        <v>283576520.61684859</v>
      </c>
      <c r="AD22" s="31">
        <v>1406642727.9980648</v>
      </c>
      <c r="AE22" s="31">
        <v>19715846.462639898</v>
      </c>
      <c r="AF22" s="31">
        <v>521272239.6524139</v>
      </c>
      <c r="AG22" s="31">
        <v>0</v>
      </c>
      <c r="AH22" s="31">
        <v>142875395.76757923</v>
      </c>
      <c r="AI22" s="31">
        <v>60805881.613749221</v>
      </c>
      <c r="AJ22" s="31">
        <v>0</v>
      </c>
      <c r="AK22" s="31">
        <v>9213012.3657195792</v>
      </c>
      <c r="AL22" s="31">
        <v>152014704.03437304</v>
      </c>
      <c r="AM22" s="31">
        <v>1570652774.1326058</v>
      </c>
      <c r="AN22" s="31">
        <v>294079354.71376896</v>
      </c>
      <c r="AO22" s="31">
        <v>27639037.097158737</v>
      </c>
      <c r="AP22" s="31">
        <v>11055614.838863496</v>
      </c>
      <c r="AQ22" s="31">
        <v>18426024.731439158</v>
      </c>
      <c r="AR22" s="31">
        <v>2837607808.6416302</v>
      </c>
      <c r="AS22" s="31">
        <v>0</v>
      </c>
    </row>
    <row r="23" spans="1:45" ht="24" customHeight="1">
      <c r="A23" s="24" t="s">
        <v>37</v>
      </c>
      <c r="B23" s="31">
        <f t="shared" si="1"/>
        <v>65907879385.274658</v>
      </c>
      <c r="C23" s="31">
        <v>336867991.26788682</v>
      </c>
      <c r="D23" s="31">
        <v>0</v>
      </c>
      <c r="E23" s="31">
        <v>1105426075.0494354</v>
      </c>
      <c r="F23" s="31">
        <v>6550210.9413200207</v>
      </c>
      <c r="G23" s="31">
        <v>0</v>
      </c>
      <c r="H23" s="31">
        <v>907048257.96945834</v>
      </c>
      <c r="I23" s="31">
        <v>1877789519.4730861</v>
      </c>
      <c r="J23" s="31">
        <v>806299775.39582157</v>
      </c>
      <c r="K23" s="31">
        <v>11540847.848992418</v>
      </c>
      <c r="L23" s="31">
        <v>26200843.765280083</v>
      </c>
      <c r="M23" s="31">
        <v>2390016015.0843105</v>
      </c>
      <c r="N23" s="31">
        <v>261072693.23261225</v>
      </c>
      <c r="O23" s="31">
        <v>6238296.1345904963</v>
      </c>
      <c r="P23" s="31">
        <v>193387180.17230541</v>
      </c>
      <c r="Q23" s="31">
        <v>24300034933.070362</v>
      </c>
      <c r="R23" s="31">
        <v>0</v>
      </c>
      <c r="S23" s="31">
        <v>0</v>
      </c>
      <c r="T23" s="31">
        <v>1005613336.8959879</v>
      </c>
      <c r="U23" s="31">
        <v>407672652.39548892</v>
      </c>
      <c r="V23" s="31">
        <v>278539922.40946573</v>
      </c>
      <c r="W23" s="31">
        <v>478477313.52309102</v>
      </c>
      <c r="X23" s="31">
        <v>269806307.82103902</v>
      </c>
      <c r="Y23" s="31">
        <v>2774419822.8977766</v>
      </c>
      <c r="Z23" s="31">
        <v>549281974.6506933</v>
      </c>
      <c r="AA23" s="31">
        <v>0</v>
      </c>
      <c r="AB23" s="31">
        <v>0</v>
      </c>
      <c r="AC23" s="31">
        <v>380847979.01675004</v>
      </c>
      <c r="AD23" s="31">
        <v>1489393202.1334808</v>
      </c>
      <c r="AE23" s="31">
        <v>0</v>
      </c>
      <c r="AF23" s="31">
        <v>1756704191.5006833</v>
      </c>
      <c r="AG23" s="31">
        <v>0</v>
      </c>
      <c r="AH23" s="31">
        <v>157205062.59168053</v>
      </c>
      <c r="AI23" s="31">
        <v>118527626.55721945</v>
      </c>
      <c r="AJ23" s="31">
        <v>62382961.345904961</v>
      </c>
      <c r="AK23" s="31">
        <v>0</v>
      </c>
      <c r="AL23" s="31">
        <v>0</v>
      </c>
      <c r="AM23" s="31">
        <v>2662504790.2432227</v>
      </c>
      <c r="AN23" s="31">
        <v>742981069.62972832</v>
      </c>
      <c r="AO23" s="31">
        <v>1959760730.6816044</v>
      </c>
      <c r="AP23" s="31">
        <v>199781433.71026066</v>
      </c>
      <c r="AQ23" s="31">
        <v>12476592.269180993</v>
      </c>
      <c r="AR23" s="31">
        <v>18254502149.038715</v>
      </c>
      <c r="AS23" s="31">
        <v>118527626.55721942</v>
      </c>
    </row>
    <row r="24" spans="1:45" ht="24" customHeight="1">
      <c r="A24" s="24" t="s">
        <v>38</v>
      </c>
      <c r="B24" s="31">
        <f t="shared" si="1"/>
        <v>102215866917.21736</v>
      </c>
      <c r="C24" s="31">
        <v>57314888497.582199</v>
      </c>
      <c r="D24" s="31">
        <v>0</v>
      </c>
      <c r="E24" s="31">
        <v>1136882650.1491985</v>
      </c>
      <c r="F24" s="31">
        <v>17501272.323725365</v>
      </c>
      <c r="G24" s="31">
        <v>0</v>
      </c>
      <c r="H24" s="31">
        <v>937070624.02922642</v>
      </c>
      <c r="I24" s="31">
        <v>1323562888.2689352</v>
      </c>
      <c r="J24" s="31">
        <v>1152073754.5261919</v>
      </c>
      <c r="K24" s="31">
        <v>1673611669.7732091</v>
      </c>
      <c r="L24" s="31">
        <v>46670059.529934302</v>
      </c>
      <c r="M24" s="31">
        <v>1648783198.1032813</v>
      </c>
      <c r="N24" s="31">
        <v>79805801.796187669</v>
      </c>
      <c r="O24" s="31">
        <v>14001017.858980291</v>
      </c>
      <c r="P24" s="31">
        <v>518737711.67521971</v>
      </c>
      <c r="Q24" s="31">
        <v>18090808515.707493</v>
      </c>
      <c r="R24" s="31">
        <v>0</v>
      </c>
      <c r="S24" s="31">
        <v>0</v>
      </c>
      <c r="T24" s="31">
        <v>251084920.27104652</v>
      </c>
      <c r="U24" s="31">
        <v>455033080.41685945</v>
      </c>
      <c r="V24" s="31">
        <v>66738185.127806067</v>
      </c>
      <c r="W24" s="31">
        <v>124142358.34962524</v>
      </c>
      <c r="X24" s="31">
        <v>50286989.143504217</v>
      </c>
      <c r="Y24" s="31">
        <v>1320295984.1018405</v>
      </c>
      <c r="Z24" s="31">
        <v>45328295.318448693</v>
      </c>
      <c r="AA24" s="31">
        <v>0</v>
      </c>
      <c r="AB24" s="31">
        <v>0</v>
      </c>
      <c r="AC24" s="31">
        <v>279086955.98900717</v>
      </c>
      <c r="AD24" s="31">
        <v>1104913659.3711941</v>
      </c>
      <c r="AE24" s="31">
        <v>0</v>
      </c>
      <c r="AF24" s="31">
        <v>849511758.59362841</v>
      </c>
      <c r="AG24" s="31">
        <v>0</v>
      </c>
      <c r="AH24" s="31">
        <v>360106179.33297306</v>
      </c>
      <c r="AI24" s="31">
        <v>8633961.0130378474</v>
      </c>
      <c r="AJ24" s="31">
        <v>8703966.1023327485</v>
      </c>
      <c r="AK24" s="31">
        <v>0</v>
      </c>
      <c r="AL24" s="31">
        <v>157978151.50882763</v>
      </c>
      <c r="AM24" s="31">
        <v>1231809551.2330861</v>
      </c>
      <c r="AN24" s="31">
        <v>302538660.90279913</v>
      </c>
      <c r="AO24" s="31">
        <v>384094589.93135929</v>
      </c>
      <c r="AP24" s="31">
        <v>87856387.065101296</v>
      </c>
      <c r="AQ24" s="31">
        <v>258552129.79583606</v>
      </c>
      <c r="AR24" s="31">
        <v>10869503534.581228</v>
      </c>
      <c r="AS24" s="31">
        <v>45269957.744036272</v>
      </c>
    </row>
    <row r="25" spans="1:45" ht="24" customHeight="1">
      <c r="A25" s="24" t="s">
        <v>39</v>
      </c>
      <c r="B25" s="31">
        <f t="shared" si="1"/>
        <v>402709122685.74805</v>
      </c>
      <c r="C25" s="31">
        <v>220297673491.16714</v>
      </c>
      <c r="D25" s="31">
        <v>0</v>
      </c>
      <c r="E25" s="31">
        <v>2628902164.1484084</v>
      </c>
      <c r="F25" s="31">
        <v>222884704.27637392</v>
      </c>
      <c r="G25" s="31">
        <v>21290479.214459594</v>
      </c>
      <c r="H25" s="31">
        <v>3033064687.9311981</v>
      </c>
      <c r="I25" s="31">
        <v>5739711916.4432421</v>
      </c>
      <c r="J25" s="31">
        <v>2199993052.3385439</v>
      </c>
      <c r="K25" s="31">
        <v>8315262788.1973734</v>
      </c>
      <c r="L25" s="31">
        <v>62208118.95474913</v>
      </c>
      <c r="M25" s="31">
        <v>6606042622.1915817</v>
      </c>
      <c r="N25" s="31">
        <v>984751196.41630173</v>
      </c>
      <c r="O25" s="31">
        <v>7983929.7054223483</v>
      </c>
      <c r="P25" s="31">
        <v>2232639409.3738141</v>
      </c>
      <c r="Q25" s="31">
        <v>64389987459.609413</v>
      </c>
      <c r="R25" s="31">
        <v>3326637.3772593117</v>
      </c>
      <c r="S25" s="31">
        <v>0</v>
      </c>
      <c r="T25" s="31">
        <v>2052556483.7784104</v>
      </c>
      <c r="U25" s="31">
        <v>1175034854.3955343</v>
      </c>
      <c r="V25" s="31">
        <v>29274408.919881944</v>
      </c>
      <c r="W25" s="31">
        <v>463733250.38994831</v>
      </c>
      <c r="X25" s="31">
        <v>22953797.903089251</v>
      </c>
      <c r="Y25" s="31">
        <v>1925435058.5886235</v>
      </c>
      <c r="Z25" s="31">
        <v>247501820.86809289</v>
      </c>
      <c r="AA25" s="31">
        <v>0</v>
      </c>
      <c r="AB25" s="31">
        <v>143045407.22215039</v>
      </c>
      <c r="AC25" s="31">
        <v>623166935.51763177</v>
      </c>
      <c r="AD25" s="31">
        <v>2467699606.4509568</v>
      </c>
      <c r="AE25" s="31">
        <v>5655283.5413408298</v>
      </c>
      <c r="AF25" s="31">
        <v>3230437142.7390141</v>
      </c>
      <c r="AG25" s="31">
        <v>0</v>
      </c>
      <c r="AH25" s="31">
        <v>899773774.22172248</v>
      </c>
      <c r="AI25" s="31">
        <v>38921657.313933946</v>
      </c>
      <c r="AJ25" s="31">
        <v>297734045.26470852</v>
      </c>
      <c r="AK25" s="31">
        <v>0</v>
      </c>
      <c r="AL25" s="31">
        <v>0</v>
      </c>
      <c r="AM25" s="31">
        <v>4916561460.1972933</v>
      </c>
      <c r="AN25" s="31">
        <v>3674498456.7097163</v>
      </c>
      <c r="AO25" s="31">
        <v>45242268.330726638</v>
      </c>
      <c r="AP25" s="31">
        <v>29274408.919881944</v>
      </c>
      <c r="AQ25" s="31">
        <v>2701229550.3345613</v>
      </c>
      <c r="AR25" s="31">
        <v>60973670356.795753</v>
      </c>
      <c r="AS25" s="31">
        <v>0</v>
      </c>
    </row>
    <row r="26" spans="1:45" ht="24" customHeight="1">
      <c r="A26" s="24" t="s">
        <v>40</v>
      </c>
      <c r="B26" s="31">
        <f>SUM(C26:AS26)</f>
        <v>140326915554.73898</v>
      </c>
      <c r="C26" s="31">
        <v>37389616553.256287</v>
      </c>
      <c r="D26" s="31">
        <v>0</v>
      </c>
      <c r="E26" s="31">
        <v>1189824260.7360156</v>
      </c>
      <c r="F26" s="31">
        <v>43815554.181856565</v>
      </c>
      <c r="G26" s="31">
        <v>0</v>
      </c>
      <c r="H26" s="31">
        <v>1215855854.6911185</v>
      </c>
      <c r="I26" s="31">
        <v>1851439128.8820496</v>
      </c>
      <c r="J26" s="31">
        <v>1296167188.1209223</v>
      </c>
      <c r="K26" s="31">
        <v>68300716.812894046</v>
      </c>
      <c r="L26" s="31">
        <v>16753006.010709863</v>
      </c>
      <c r="M26" s="31">
        <v>1791231402.6650984</v>
      </c>
      <c r="N26" s="31">
        <v>94847787.876018912</v>
      </c>
      <c r="O26" s="31">
        <v>23196469.860982887</v>
      </c>
      <c r="P26" s="31">
        <v>54125096.342293404</v>
      </c>
      <c r="Q26" s="31">
        <v>24798263426.449966</v>
      </c>
      <c r="R26" s="31">
        <v>0</v>
      </c>
      <c r="S26" s="31">
        <v>0</v>
      </c>
      <c r="T26" s="31">
        <v>2594138546.1199183</v>
      </c>
      <c r="U26" s="31">
        <v>306708879.27299601</v>
      </c>
      <c r="V26" s="31">
        <v>36083397.561528936</v>
      </c>
      <c r="W26" s="31">
        <v>12886927.700546049</v>
      </c>
      <c r="X26" s="31">
        <v>39949475.871692754</v>
      </c>
      <c r="Y26" s="31">
        <v>869094404.124825</v>
      </c>
      <c r="Z26" s="31">
        <v>44717639.12089479</v>
      </c>
      <c r="AA26" s="31">
        <v>0</v>
      </c>
      <c r="AB26" s="31">
        <v>0</v>
      </c>
      <c r="AC26" s="31">
        <v>191757484.18412521</v>
      </c>
      <c r="AD26" s="31">
        <v>1385989074.1937275</v>
      </c>
      <c r="AE26" s="31">
        <v>23196469.860982887</v>
      </c>
      <c r="AF26" s="31">
        <v>1445268941.6162393</v>
      </c>
      <c r="AG26" s="31">
        <v>23196469.860982887</v>
      </c>
      <c r="AH26" s="31">
        <v>97682911.970139071</v>
      </c>
      <c r="AI26" s="31">
        <v>7732156.6203276291</v>
      </c>
      <c r="AJ26" s="31">
        <v>0</v>
      </c>
      <c r="AK26" s="31">
        <v>0</v>
      </c>
      <c r="AL26" s="31">
        <v>59279867.422511823</v>
      </c>
      <c r="AM26" s="31">
        <v>2059949619.076885</v>
      </c>
      <c r="AN26" s="31">
        <v>368823870.78962791</v>
      </c>
      <c r="AO26" s="31">
        <v>10309542.160436839</v>
      </c>
      <c r="AP26" s="31">
        <v>0</v>
      </c>
      <c r="AQ26" s="31">
        <v>92785879.44393155</v>
      </c>
      <c r="AR26" s="31">
        <v>60821143975.497101</v>
      </c>
      <c r="AS26" s="31">
        <v>2783576.3833179465</v>
      </c>
    </row>
    <row r="27" spans="1:45" ht="24" customHeight="1">
      <c r="A27" s="24" t="s">
        <v>41</v>
      </c>
      <c r="B27" s="31">
        <f t="shared" si="1"/>
        <v>6718877619.5302677</v>
      </c>
      <c r="C27" s="31">
        <v>5717628.7802334614</v>
      </c>
      <c r="D27" s="31">
        <v>23634725.016438223</v>
      </c>
      <c r="E27" s="31">
        <v>79210076.760307476</v>
      </c>
      <c r="F27" s="31">
        <v>4350976.0473971711</v>
      </c>
      <c r="G27" s="31">
        <v>0</v>
      </c>
      <c r="H27" s="31">
        <v>70351935.781760424</v>
      </c>
      <c r="I27" s="31">
        <v>151871376.7518402</v>
      </c>
      <c r="J27" s="31">
        <v>122385146.76909478</v>
      </c>
      <c r="K27" s="31">
        <v>253394151.19110757</v>
      </c>
      <c r="L27" s="31">
        <v>2231269.7678959854</v>
      </c>
      <c r="M27" s="31">
        <v>107971144.06848672</v>
      </c>
      <c r="N27" s="31">
        <v>25436475.354014233</v>
      </c>
      <c r="O27" s="31">
        <v>0</v>
      </c>
      <c r="P27" s="31">
        <v>0</v>
      </c>
      <c r="Q27" s="31">
        <v>3618740247.6667471</v>
      </c>
      <c r="R27" s="31">
        <v>0</v>
      </c>
      <c r="S27" s="31">
        <v>0</v>
      </c>
      <c r="T27" s="31">
        <v>71233287.340079322</v>
      </c>
      <c r="U27" s="31">
        <v>235064270.04784203</v>
      </c>
      <c r="V27" s="31">
        <v>19188920.003905471</v>
      </c>
      <c r="W27" s="31">
        <v>14837943.956508301</v>
      </c>
      <c r="X27" s="31">
        <v>0</v>
      </c>
      <c r="Y27" s="31">
        <v>87967810.599299207</v>
      </c>
      <c r="Z27" s="31">
        <v>2008142.7911063866</v>
      </c>
      <c r="AA27" s="31">
        <v>0</v>
      </c>
      <c r="AB27" s="31">
        <v>0</v>
      </c>
      <c r="AC27" s="31">
        <v>19690955.701682068</v>
      </c>
      <c r="AD27" s="31">
        <v>106320004.44024371</v>
      </c>
      <c r="AE27" s="31">
        <v>0</v>
      </c>
      <c r="AF27" s="31">
        <v>367992166.47024542</v>
      </c>
      <c r="AG27" s="31">
        <v>0</v>
      </c>
      <c r="AH27" s="31">
        <v>14391690.002929103</v>
      </c>
      <c r="AI27" s="31">
        <v>8032571.1644255472</v>
      </c>
      <c r="AJ27" s="31">
        <v>0</v>
      </c>
      <c r="AK27" s="31">
        <v>0</v>
      </c>
      <c r="AL27" s="31">
        <v>81441346.528203458</v>
      </c>
      <c r="AM27" s="31">
        <v>53773601.406293243</v>
      </c>
      <c r="AN27" s="31">
        <v>89808608.1578134</v>
      </c>
      <c r="AO27" s="31">
        <v>13945436.049349908</v>
      </c>
      <c r="AP27" s="31">
        <v>0</v>
      </c>
      <c r="AQ27" s="31">
        <v>0</v>
      </c>
      <c r="AR27" s="31">
        <v>1054498092.3076426</v>
      </c>
      <c r="AS27" s="31">
        <v>13387618.607375911</v>
      </c>
    </row>
    <row r="28" spans="1:45" ht="24" customHeight="1">
      <c r="A28" s="24" t="s">
        <v>42</v>
      </c>
      <c r="B28" s="31">
        <f t="shared" si="1"/>
        <v>208460368643.8085</v>
      </c>
      <c r="C28" s="31">
        <v>118187793124.05101</v>
      </c>
      <c r="D28" s="31">
        <v>0</v>
      </c>
      <c r="E28" s="31">
        <v>1587451517.1336424</v>
      </c>
      <c r="F28" s="31">
        <v>0</v>
      </c>
      <c r="G28" s="31">
        <v>0</v>
      </c>
      <c r="H28" s="31">
        <v>1327399208.8319933</v>
      </c>
      <c r="I28" s="31">
        <v>4212612745.4835324</v>
      </c>
      <c r="J28" s="31">
        <v>1886483615.8214636</v>
      </c>
      <c r="K28" s="31">
        <v>2170146204.801302</v>
      </c>
      <c r="L28" s="31">
        <v>40808522.291353263</v>
      </c>
      <c r="M28" s="31">
        <v>2047552302.7727907</v>
      </c>
      <c r="N28" s="31">
        <v>237199535.81849086</v>
      </c>
      <c r="O28" s="31">
        <v>0</v>
      </c>
      <c r="P28" s="31">
        <v>1770069654.3874474</v>
      </c>
      <c r="Q28" s="31">
        <v>28751644380.372936</v>
      </c>
      <c r="R28" s="31">
        <v>4080852.2291353261</v>
      </c>
      <c r="S28" s="31">
        <v>0</v>
      </c>
      <c r="T28" s="31">
        <v>637123054.27375269</v>
      </c>
      <c r="U28" s="31">
        <v>1361729378.209594</v>
      </c>
      <c r="V28" s="31">
        <v>39788309.234069429</v>
      </c>
      <c r="W28" s="31">
        <v>301983064.95601416</v>
      </c>
      <c r="X28" s="31">
        <v>52285919.185796365</v>
      </c>
      <c r="Y28" s="31">
        <v>4348913209.936655</v>
      </c>
      <c r="Z28" s="31">
        <v>209755804.57755572</v>
      </c>
      <c r="AA28" s="31">
        <v>0</v>
      </c>
      <c r="AB28" s="31">
        <v>0</v>
      </c>
      <c r="AC28" s="31">
        <v>549639784.61166418</v>
      </c>
      <c r="AD28" s="31">
        <v>3324874353.6880083</v>
      </c>
      <c r="AE28" s="31">
        <v>10202130.572838316</v>
      </c>
      <c r="AF28" s="31">
        <v>2536708756.2833829</v>
      </c>
      <c r="AG28" s="31">
        <v>0</v>
      </c>
      <c r="AH28" s="31">
        <v>843359123.80367923</v>
      </c>
      <c r="AI28" s="31">
        <v>47184853.899377204</v>
      </c>
      <c r="AJ28" s="31">
        <v>414614586.48014915</v>
      </c>
      <c r="AK28" s="31">
        <v>510106.52864191576</v>
      </c>
      <c r="AL28" s="31">
        <v>51010652.864191577</v>
      </c>
      <c r="AM28" s="31">
        <v>1778486412.1100397</v>
      </c>
      <c r="AN28" s="31">
        <v>734553401.24435866</v>
      </c>
      <c r="AO28" s="31">
        <v>73965446.653077781</v>
      </c>
      <c r="AP28" s="31">
        <v>186137872.30143511</v>
      </c>
      <c r="AQ28" s="31">
        <v>0</v>
      </c>
      <c r="AR28" s="31">
        <v>28734300758.399109</v>
      </c>
      <c r="AS28" s="31">
        <v>0</v>
      </c>
    </row>
    <row r="29" spans="1:45" ht="24" customHeight="1">
      <c r="A29" s="24" t="s">
        <v>43</v>
      </c>
      <c r="B29" s="31">
        <f t="shared" si="1"/>
        <v>394045587633.67358</v>
      </c>
      <c r="C29" s="31">
        <v>232201161116.55838</v>
      </c>
      <c r="D29" s="31">
        <v>0</v>
      </c>
      <c r="E29" s="31">
        <v>2423908205.744349</v>
      </c>
      <c r="F29" s="31">
        <v>43497980.004246861</v>
      </c>
      <c r="G29" s="31">
        <v>0</v>
      </c>
      <c r="H29" s="31">
        <v>2140702895.9320817</v>
      </c>
      <c r="I29" s="31">
        <v>6708793836.0088444</v>
      </c>
      <c r="J29" s="31">
        <v>4277189833.8022137</v>
      </c>
      <c r="K29" s="31">
        <v>21296611010.079266</v>
      </c>
      <c r="L29" s="31">
        <v>36805983.080516577</v>
      </c>
      <c r="M29" s="31">
        <v>3356652120.9677243</v>
      </c>
      <c r="N29" s="31">
        <v>332993766.92481905</v>
      </c>
      <c r="O29" s="31">
        <v>0</v>
      </c>
      <c r="P29" s="31">
        <v>4088140920.7068319</v>
      </c>
      <c r="Q29" s="31">
        <v>53958722219.508179</v>
      </c>
      <c r="R29" s="31">
        <v>0</v>
      </c>
      <c r="S29" s="31">
        <v>0</v>
      </c>
      <c r="T29" s="31">
        <v>4178951318.9618516</v>
      </c>
      <c r="U29" s="31">
        <v>5805641931.182209</v>
      </c>
      <c r="V29" s="31">
        <v>316531454.49244255</v>
      </c>
      <c r="W29" s="31">
        <v>160607926.16952685</v>
      </c>
      <c r="X29" s="31">
        <v>238904290.17717123</v>
      </c>
      <c r="Y29" s="31">
        <v>5932990632.6407976</v>
      </c>
      <c r="Z29" s="31">
        <v>358557195.17346883</v>
      </c>
      <c r="AA29" s="31">
        <v>26767987.694921147</v>
      </c>
      <c r="AB29" s="31">
        <v>823115621.61882532</v>
      </c>
      <c r="AC29" s="31">
        <v>558112543.43910611</v>
      </c>
      <c r="AD29" s="31">
        <v>4519440122.4412498</v>
      </c>
      <c r="AE29" s="31">
        <v>30113986.156786289</v>
      </c>
      <c r="AF29" s="31">
        <v>2979611630.2909107</v>
      </c>
      <c r="AG29" s="31">
        <v>0</v>
      </c>
      <c r="AH29" s="31">
        <v>1861312024.3663428</v>
      </c>
      <c r="AI29" s="31">
        <v>174661119.70936048</v>
      </c>
      <c r="AJ29" s="31">
        <v>63707810.713912323</v>
      </c>
      <c r="AK29" s="31">
        <v>3345998.4618651434</v>
      </c>
      <c r="AL29" s="31">
        <v>240911889.25429031</v>
      </c>
      <c r="AM29" s="31">
        <v>3064968051.0530906</v>
      </c>
      <c r="AN29" s="31">
        <v>874978597.77773488</v>
      </c>
      <c r="AO29" s="31">
        <v>147893132.01443931</v>
      </c>
      <c r="AP29" s="31">
        <v>377428626.49838817</v>
      </c>
      <c r="AQ29" s="31">
        <v>9636475.5701716132</v>
      </c>
      <c r="AR29" s="31">
        <v>30208503921.337059</v>
      </c>
      <c r="AS29" s="31">
        <v>223713457.16030344</v>
      </c>
    </row>
    <row r="30" spans="1:45" ht="24" customHeight="1">
      <c r="A30" s="24" t="s">
        <v>44</v>
      </c>
      <c r="B30" s="31">
        <f t="shared" si="1"/>
        <v>138769186408.03564</v>
      </c>
      <c r="C30" s="31">
        <v>13562897773.107996</v>
      </c>
      <c r="D30" s="31">
        <v>0</v>
      </c>
      <c r="E30" s="31">
        <v>2989404553.0237041</v>
      </c>
      <c r="F30" s="31">
        <v>25390868.004509468</v>
      </c>
      <c r="G30" s="31">
        <v>0</v>
      </c>
      <c r="H30" s="31">
        <v>2534026503.764679</v>
      </c>
      <c r="I30" s="31">
        <v>4356062582.7221527</v>
      </c>
      <c r="J30" s="31">
        <v>2601852680.6065779</v>
      </c>
      <c r="K30" s="31">
        <v>24880787228.875965</v>
      </c>
      <c r="L30" s="31">
        <v>657623481.31679523</v>
      </c>
      <c r="M30" s="31">
        <v>4782394861.1900883</v>
      </c>
      <c r="N30" s="31">
        <v>321448388.93708986</v>
      </c>
      <c r="O30" s="31">
        <v>0</v>
      </c>
      <c r="P30" s="31">
        <v>7392973398.3079882</v>
      </c>
      <c r="Q30" s="31">
        <v>40125211079.19281</v>
      </c>
      <c r="R30" s="31">
        <v>0</v>
      </c>
      <c r="S30" s="31">
        <v>5585990.960992083</v>
      </c>
      <c r="T30" s="31">
        <v>2347384019.259315</v>
      </c>
      <c r="U30" s="31">
        <v>1928690333.6225386</v>
      </c>
      <c r="V30" s="31">
        <v>269143200.84780037</v>
      </c>
      <c r="W30" s="31">
        <v>406253888.07215142</v>
      </c>
      <c r="X30" s="31">
        <v>11171981.921984166</v>
      </c>
      <c r="Y30" s="31">
        <v>1669265012.3701282</v>
      </c>
      <c r="Z30" s="31">
        <v>428140470.74052161</v>
      </c>
      <c r="AA30" s="31">
        <v>0</v>
      </c>
      <c r="AB30" s="31">
        <v>0</v>
      </c>
      <c r="AC30" s="31">
        <v>785631283.19789195</v>
      </c>
      <c r="AD30" s="31">
        <v>3021513292.5366273</v>
      </c>
      <c r="AE30" s="31">
        <v>35547215.206313252</v>
      </c>
      <c r="AF30" s="31">
        <v>2288598719.184607</v>
      </c>
      <c r="AG30" s="31">
        <v>10156347.201803787</v>
      </c>
      <c r="AH30" s="31">
        <v>638351639.72561371</v>
      </c>
      <c r="AI30" s="31">
        <v>202130222.8850798</v>
      </c>
      <c r="AJ30" s="31">
        <v>0</v>
      </c>
      <c r="AK30" s="31">
        <v>0</v>
      </c>
      <c r="AL30" s="31">
        <v>0</v>
      </c>
      <c r="AM30" s="31">
        <v>4001600797.5106907</v>
      </c>
      <c r="AN30" s="31">
        <v>928848733.34096479</v>
      </c>
      <c r="AO30" s="31">
        <v>152345208.02705681</v>
      </c>
      <c r="AP30" s="31">
        <v>12695434.002254734</v>
      </c>
      <c r="AQ30" s="31">
        <v>0</v>
      </c>
      <c r="AR30" s="31">
        <v>15396059218.370966</v>
      </c>
      <c r="AS30" s="31">
        <v>0</v>
      </c>
    </row>
    <row r="31" spans="1:45" ht="24" customHeight="1">
      <c r="A31" s="24" t="s">
        <v>45</v>
      </c>
      <c r="B31" s="31">
        <f t="shared" si="1"/>
        <v>781692260587.02307</v>
      </c>
      <c r="C31" s="31">
        <v>505935762676.93317</v>
      </c>
      <c r="D31" s="31">
        <v>0</v>
      </c>
      <c r="E31" s="31">
        <v>5261520127.3924246</v>
      </c>
      <c r="F31" s="31">
        <v>108747040.2314841</v>
      </c>
      <c r="G31" s="31">
        <v>209128923.5220848</v>
      </c>
      <c r="H31" s="31">
        <v>4855997892.4496317</v>
      </c>
      <c r="I31" s="31">
        <v>12871832630.230669</v>
      </c>
      <c r="J31" s="31">
        <v>8410454265.7182741</v>
      </c>
      <c r="K31" s="31">
        <v>42586671629.024117</v>
      </c>
      <c r="L31" s="31">
        <v>18821603.116987631</v>
      </c>
      <c r="M31" s="31">
        <v>6605572663.3343029</v>
      </c>
      <c r="N31" s="31">
        <v>41825784.70441696</v>
      </c>
      <c r="O31" s="31">
        <v>10456446.17610424</v>
      </c>
      <c r="P31" s="31">
        <v>14399634767.790207</v>
      </c>
      <c r="Q31" s="31">
        <v>64449807413.416862</v>
      </c>
      <c r="R31" s="31">
        <v>0</v>
      </c>
      <c r="S31" s="31">
        <v>0</v>
      </c>
      <c r="T31" s="31">
        <v>6060601744.1703091</v>
      </c>
      <c r="U31" s="31">
        <v>18165983941.745895</v>
      </c>
      <c r="V31" s="31">
        <v>1788052296.1138248</v>
      </c>
      <c r="W31" s="31">
        <v>209128923.5220848</v>
      </c>
      <c r="X31" s="31">
        <v>851154718.7348851</v>
      </c>
      <c r="Y31" s="31">
        <v>12362884016.50952</v>
      </c>
      <c r="Z31" s="31">
        <v>1493180513.9476852</v>
      </c>
      <c r="AA31" s="31">
        <v>376432062.33975267</v>
      </c>
      <c r="AB31" s="31">
        <v>165211849.58244699</v>
      </c>
      <c r="AC31" s="31">
        <v>653527886.00651491</v>
      </c>
      <c r="AD31" s="31">
        <v>3801336442.8609347</v>
      </c>
      <c r="AE31" s="31">
        <v>0</v>
      </c>
      <c r="AF31" s="31">
        <v>6715578352.47472</v>
      </c>
      <c r="AG31" s="31">
        <v>62738677.056625441</v>
      </c>
      <c r="AH31" s="31">
        <v>2754691721.1331949</v>
      </c>
      <c r="AI31" s="31">
        <v>586621810.6462127</v>
      </c>
      <c r="AJ31" s="31">
        <v>427668648.6026634</v>
      </c>
      <c r="AK31" s="31">
        <v>0</v>
      </c>
      <c r="AL31" s="31">
        <v>8919348588.216917</v>
      </c>
      <c r="AM31" s="31">
        <v>2673085900.4592876</v>
      </c>
      <c r="AN31" s="31">
        <v>3306746538.7312036</v>
      </c>
      <c r="AO31" s="31">
        <v>719403496.91597164</v>
      </c>
      <c r="AP31" s="31">
        <v>1574740794.1212988</v>
      </c>
      <c r="AQ31" s="31">
        <v>62738677.056625441</v>
      </c>
      <c r="AR31" s="31">
        <v>40313008810.335251</v>
      </c>
      <c r="AS31" s="31">
        <v>1882160311.6987634</v>
      </c>
    </row>
    <row r="32" spans="1:45" ht="24" customHeight="1">
      <c r="A32" s="24" t="s">
        <v>46</v>
      </c>
      <c r="B32" s="31">
        <f t="shared" si="1"/>
        <v>228288920593.49777</v>
      </c>
      <c r="C32" s="31">
        <v>126071012169.75201</v>
      </c>
      <c r="D32" s="31">
        <v>0</v>
      </c>
      <c r="E32" s="31">
        <v>3759250956.8347006</v>
      </c>
      <c r="F32" s="31">
        <v>4511326.7145373691</v>
      </c>
      <c r="G32" s="31">
        <v>3222376.2246695496</v>
      </c>
      <c r="H32" s="31">
        <v>1417013091.6632292</v>
      </c>
      <c r="I32" s="31">
        <v>2655748218.6966157</v>
      </c>
      <c r="J32" s="31">
        <v>2184126605.0810184</v>
      </c>
      <c r="K32" s="31">
        <v>11205974440.099592</v>
      </c>
      <c r="L32" s="31">
        <v>13963630.30690138</v>
      </c>
      <c r="M32" s="31">
        <v>3290426634.3134713</v>
      </c>
      <c r="N32" s="31">
        <v>326023914.53094178</v>
      </c>
      <c r="O32" s="31">
        <v>32223762.246695496</v>
      </c>
      <c r="P32" s="31">
        <v>6235432260.4116058</v>
      </c>
      <c r="Q32" s="31">
        <v>33928324080.767097</v>
      </c>
      <c r="R32" s="31">
        <v>0</v>
      </c>
      <c r="S32" s="31">
        <v>0</v>
      </c>
      <c r="T32" s="31">
        <v>1173213477.1317718</v>
      </c>
      <c r="U32" s="31">
        <v>8550736430.9718819</v>
      </c>
      <c r="V32" s="31">
        <v>138830709.01284641</v>
      </c>
      <c r="W32" s="31">
        <v>83110453.461268798</v>
      </c>
      <c r="X32" s="31">
        <v>110366385.69493209</v>
      </c>
      <c r="Y32" s="31">
        <v>2900997902.5291719</v>
      </c>
      <c r="Z32" s="31">
        <v>859300326.57854605</v>
      </c>
      <c r="AA32" s="31">
        <v>5370627.0411159154</v>
      </c>
      <c r="AB32" s="31">
        <v>40279702.808369368</v>
      </c>
      <c r="AC32" s="31">
        <v>240255000.68432051</v>
      </c>
      <c r="AD32" s="31">
        <v>3289321090.7370577</v>
      </c>
      <c r="AE32" s="31">
        <v>34909075.767253451</v>
      </c>
      <c r="AF32" s="31">
        <v>1539436535.0654695</v>
      </c>
      <c r="AG32" s="31">
        <v>12083910.84251081</v>
      </c>
      <c r="AH32" s="31">
        <v>1465740790.8072734</v>
      </c>
      <c r="AI32" s="31">
        <v>79673252.154954612</v>
      </c>
      <c r="AJ32" s="31">
        <v>41944597.191115305</v>
      </c>
      <c r="AK32" s="31">
        <v>0</v>
      </c>
      <c r="AL32" s="31">
        <v>26853135.205579579</v>
      </c>
      <c r="AM32" s="31">
        <v>2828306465.527669</v>
      </c>
      <c r="AN32" s="31">
        <v>1795991388.8195732</v>
      </c>
      <c r="AO32" s="31">
        <v>938785606.78706229</v>
      </c>
      <c r="AP32" s="31">
        <v>286925749.67161787</v>
      </c>
      <c r="AQ32" s="31">
        <v>2464580749.1680937</v>
      </c>
      <c r="AR32" s="31">
        <v>8254653762.1951637</v>
      </c>
      <c r="AS32" s="31">
        <v>0</v>
      </c>
    </row>
    <row r="33" spans="1:45" ht="24" customHeight="1">
      <c r="A33" s="24" t="s">
        <v>47</v>
      </c>
      <c r="B33" s="31">
        <f t="shared" si="1"/>
        <v>202279179357.91977</v>
      </c>
      <c r="C33" s="31">
        <v>1950106319.4493275</v>
      </c>
      <c r="D33" s="31">
        <v>26327375.575979345</v>
      </c>
      <c r="E33" s="31">
        <v>3769516024.4321818</v>
      </c>
      <c r="F33" s="31">
        <v>9402634.1342783384</v>
      </c>
      <c r="G33" s="31">
        <v>103428975.47706173</v>
      </c>
      <c r="H33" s="31">
        <v>7284972874.55618</v>
      </c>
      <c r="I33" s="31">
        <v>21642513118.575169</v>
      </c>
      <c r="J33" s="31">
        <v>552169689.5354954</v>
      </c>
      <c r="K33" s="31">
        <v>7519286517.1823893</v>
      </c>
      <c r="L33" s="31">
        <v>249169804.55837598</v>
      </c>
      <c r="M33" s="31">
        <v>14172215265.495785</v>
      </c>
      <c r="N33" s="31">
        <v>2653893484.4000597</v>
      </c>
      <c r="O33" s="31">
        <v>479534340.84819531</v>
      </c>
      <c r="P33" s="31">
        <v>310992123.99125612</v>
      </c>
      <c r="Q33" s="31">
        <v>54882423231.051918</v>
      </c>
      <c r="R33" s="31">
        <v>0</v>
      </c>
      <c r="S33" s="31">
        <v>0</v>
      </c>
      <c r="T33" s="31">
        <v>907354193.95785975</v>
      </c>
      <c r="U33" s="31">
        <v>740457438.07441926</v>
      </c>
      <c r="V33" s="31">
        <v>0</v>
      </c>
      <c r="W33" s="31">
        <v>365292336.11671346</v>
      </c>
      <c r="X33" s="31">
        <v>385507999.50541192</v>
      </c>
      <c r="Y33" s="31">
        <v>6376866469.8675632</v>
      </c>
      <c r="Z33" s="31">
        <v>1407104198.1947529</v>
      </c>
      <c r="AA33" s="31">
        <v>0</v>
      </c>
      <c r="AB33" s="31">
        <v>343196145.90115935</v>
      </c>
      <c r="AC33" s="31">
        <v>3353919595.6970806</v>
      </c>
      <c r="AD33" s="31">
        <v>1727263890.4669306</v>
      </c>
      <c r="AE33" s="31">
        <v>164546097.34987092</v>
      </c>
      <c r="AF33" s="31">
        <v>7565829556.1470671</v>
      </c>
      <c r="AG33" s="31">
        <v>0</v>
      </c>
      <c r="AH33" s="31">
        <v>491757765.2227571</v>
      </c>
      <c r="AI33" s="31">
        <v>613992008.96837544</v>
      </c>
      <c r="AJ33" s="31">
        <v>875855369.60802746</v>
      </c>
      <c r="AK33" s="31">
        <v>28207902.402835015</v>
      </c>
      <c r="AL33" s="31">
        <v>0</v>
      </c>
      <c r="AM33" s="31">
        <v>27330730664.448208</v>
      </c>
      <c r="AN33" s="31">
        <v>1729360677.8788753</v>
      </c>
      <c r="AO33" s="31">
        <v>159374648.57601786</v>
      </c>
      <c r="AP33" s="31">
        <v>306996004.48418772</v>
      </c>
      <c r="AQ33" s="31">
        <v>0</v>
      </c>
      <c r="AR33" s="31">
        <v>31707938932.97879</v>
      </c>
      <c r="AS33" s="31">
        <v>91675682.809213802</v>
      </c>
    </row>
    <row r="34" spans="1:45" ht="24" customHeight="1">
      <c r="A34" s="24" t="s">
        <v>48</v>
      </c>
      <c r="B34" s="31">
        <f t="shared" si="1"/>
        <v>110939577277.31276</v>
      </c>
      <c r="C34" s="31">
        <v>60366056771.873116</v>
      </c>
      <c r="D34" s="31">
        <v>0</v>
      </c>
      <c r="E34" s="31">
        <v>578984370.83959389</v>
      </c>
      <c r="F34" s="31">
        <v>81480532.922344148</v>
      </c>
      <c r="G34" s="31">
        <v>9207300.220224889</v>
      </c>
      <c r="H34" s="31">
        <v>528694585.91992241</v>
      </c>
      <c r="I34" s="31">
        <v>1198888265.3127871</v>
      </c>
      <c r="J34" s="31">
        <v>1052255898.2657374</v>
      </c>
      <c r="K34" s="31">
        <v>4980843867.1432085</v>
      </c>
      <c r="L34" s="31">
        <v>21461972.371745449</v>
      </c>
      <c r="M34" s="31">
        <v>1285550960.1289935</v>
      </c>
      <c r="N34" s="31">
        <v>75939856.683624759</v>
      </c>
      <c r="O34" s="31">
        <v>33407018.498161104</v>
      </c>
      <c r="P34" s="31">
        <v>2212196468.8416448</v>
      </c>
      <c r="Q34" s="31">
        <v>18021864271.764084</v>
      </c>
      <c r="R34" s="31">
        <v>0</v>
      </c>
      <c r="S34" s="31">
        <v>0</v>
      </c>
      <c r="T34" s="31">
        <v>532458986.5409345</v>
      </c>
      <c r="U34" s="31">
        <v>927574386.78796625</v>
      </c>
      <c r="V34" s="31">
        <v>58665983.704087794</v>
      </c>
      <c r="W34" s="31">
        <v>59480789.033311233</v>
      </c>
      <c r="X34" s="31">
        <v>30473719.312956713</v>
      </c>
      <c r="Y34" s="31">
        <v>519308028.52726829</v>
      </c>
      <c r="Z34" s="31">
        <v>174237971.60114068</v>
      </c>
      <c r="AA34" s="31">
        <v>14992418.057711326</v>
      </c>
      <c r="AB34" s="31">
        <v>48073514.424183048</v>
      </c>
      <c r="AC34" s="31">
        <v>80013883.32974197</v>
      </c>
      <c r="AD34" s="31">
        <v>2019820930.6119895</v>
      </c>
      <c r="AE34" s="31">
        <v>0</v>
      </c>
      <c r="AF34" s="31">
        <v>924412942.11057949</v>
      </c>
      <c r="AG34" s="31">
        <v>71539907.905818164</v>
      </c>
      <c r="AH34" s="31">
        <v>309300102.97321838</v>
      </c>
      <c r="AI34" s="31">
        <v>20793832.001782227</v>
      </c>
      <c r="AJ34" s="31">
        <v>85961962.233072937</v>
      </c>
      <c r="AK34" s="31">
        <v>0</v>
      </c>
      <c r="AL34" s="31">
        <v>122220799.38351622</v>
      </c>
      <c r="AM34" s="31">
        <v>3289613555.6738009</v>
      </c>
      <c r="AN34" s="31">
        <v>156116701.07921141</v>
      </c>
      <c r="AO34" s="31">
        <v>148620492.05035576</v>
      </c>
      <c r="AP34" s="31">
        <v>248385256.56047392</v>
      </c>
      <c r="AQ34" s="31">
        <v>1114653690.3776679</v>
      </c>
      <c r="AR34" s="31">
        <v>9536025282.2467918</v>
      </c>
      <c r="AS34" s="31">
        <v>0</v>
      </c>
    </row>
    <row r="35" spans="1:45" ht="24" customHeight="1">
      <c r="A35" s="24" t="s">
        <v>49</v>
      </c>
      <c r="B35" s="31">
        <f t="shared" si="1"/>
        <v>226189662630.78577</v>
      </c>
      <c r="C35" s="31">
        <v>82974550624.197067</v>
      </c>
      <c r="D35" s="31">
        <v>12812383.281835709</v>
      </c>
      <c r="E35" s="31">
        <v>3032157273.5071025</v>
      </c>
      <c r="F35" s="31">
        <v>5338493.0340982117</v>
      </c>
      <c r="G35" s="31">
        <v>0</v>
      </c>
      <c r="H35" s="31">
        <v>2705868579.26302</v>
      </c>
      <c r="I35" s="31">
        <v>4335283423.130476</v>
      </c>
      <c r="J35" s="31">
        <v>2483787269.0445347</v>
      </c>
      <c r="K35" s="31">
        <v>20729848915.776421</v>
      </c>
      <c r="L35" s="31">
        <v>146274709.13429099</v>
      </c>
      <c r="M35" s="31">
        <v>4706201919.1396198</v>
      </c>
      <c r="N35" s="31">
        <v>302959479.68507344</v>
      </c>
      <c r="O35" s="31">
        <v>26692465.170491058</v>
      </c>
      <c r="P35" s="31">
        <v>6681124032.173913</v>
      </c>
      <c r="Q35" s="31">
        <v>29866092509.401783</v>
      </c>
      <c r="R35" s="31">
        <v>3203095.8204589272</v>
      </c>
      <c r="S35" s="31">
        <v>10676986.068196423</v>
      </c>
      <c r="T35" s="31">
        <v>1436054626.1724193</v>
      </c>
      <c r="U35" s="31">
        <v>11356576231.43713</v>
      </c>
      <c r="V35" s="31">
        <v>301624856.42654896</v>
      </c>
      <c r="W35" s="31">
        <v>1235861137.3937361</v>
      </c>
      <c r="X35" s="31">
        <v>0</v>
      </c>
      <c r="Y35" s="31">
        <v>6003936190.7985525</v>
      </c>
      <c r="Z35" s="31">
        <v>358052727.79696709</v>
      </c>
      <c r="AA35" s="31">
        <v>10676986.068196423</v>
      </c>
      <c r="AB35" s="31">
        <v>1430716133.1383209</v>
      </c>
      <c r="AC35" s="31">
        <v>679910472.82274842</v>
      </c>
      <c r="AD35" s="31">
        <v>2307883923.5709982</v>
      </c>
      <c r="AE35" s="31">
        <v>2135397.2136392849</v>
      </c>
      <c r="AF35" s="31">
        <v>1745687222.150116</v>
      </c>
      <c r="AG35" s="31">
        <v>0</v>
      </c>
      <c r="AH35" s="31">
        <v>16175633.89331758</v>
      </c>
      <c r="AI35" s="31">
        <v>30162485.6426549</v>
      </c>
      <c r="AJ35" s="31">
        <v>48847211.261998639</v>
      </c>
      <c r="AK35" s="31">
        <v>0</v>
      </c>
      <c r="AL35" s="31">
        <v>0</v>
      </c>
      <c r="AM35" s="31">
        <v>3100009519.9704905</v>
      </c>
      <c r="AN35" s="31">
        <v>353141314.20559669</v>
      </c>
      <c r="AO35" s="31">
        <v>454839606.5051676</v>
      </c>
      <c r="AP35" s="31">
        <v>2669246.5170491058</v>
      </c>
      <c r="AQ35" s="31">
        <v>15137830847.488892</v>
      </c>
      <c r="AR35" s="31">
        <v>21374578719.504471</v>
      </c>
      <c r="AS35" s="31">
        <v>779419982.97833896</v>
      </c>
    </row>
  </sheetData>
  <mergeCells count="2">
    <mergeCell ref="A1:B1"/>
    <mergeCell ref="A2:D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rightToLeft="1" workbookViewId="0">
      <selection activeCell="A2" sqref="A2:D2"/>
    </sheetView>
  </sheetViews>
  <sheetFormatPr defaultColWidth="9.140625" defaultRowHeight="24" customHeight="1"/>
  <cols>
    <col min="1" max="1" width="22.85546875" style="12" customWidth="1"/>
    <col min="2" max="17" width="20.7109375" style="11" customWidth="1"/>
    <col min="18" max="18" width="21.85546875" style="11" bestFit="1" customWidth="1"/>
    <col min="19" max="19" width="13.85546875" style="11" bestFit="1" customWidth="1"/>
    <col min="20" max="20" width="12" style="11" bestFit="1" customWidth="1"/>
    <col min="21" max="21" width="21.85546875" style="11" bestFit="1" customWidth="1"/>
    <col min="22" max="22" width="13.85546875" style="11" bestFit="1" customWidth="1"/>
    <col min="23" max="23" width="12" style="11" bestFit="1" customWidth="1"/>
    <col min="24" max="24" width="21.85546875" style="11" bestFit="1" customWidth="1"/>
    <col min="25" max="25" width="13.85546875" style="11" bestFit="1" customWidth="1"/>
    <col min="26" max="26" width="12" style="11" bestFit="1" customWidth="1"/>
    <col min="27" max="27" width="21.85546875" style="11" bestFit="1" customWidth="1"/>
    <col min="28" max="28" width="13.85546875" style="11" bestFit="1" customWidth="1"/>
    <col min="29" max="29" width="12" style="11" bestFit="1" customWidth="1"/>
    <col min="30" max="30" width="21.85546875" style="11" bestFit="1" customWidth="1"/>
    <col min="31" max="31" width="13.85546875" style="11" bestFit="1" customWidth="1"/>
    <col min="32" max="32" width="20.7109375" style="11" bestFit="1" customWidth="1"/>
    <col min="33" max="33" width="13.85546875" style="11" bestFit="1" customWidth="1"/>
    <col min="34" max="34" width="12" style="11" bestFit="1" customWidth="1"/>
    <col min="35" max="35" width="21.85546875" style="11" bestFit="1" customWidth="1"/>
    <col min="36" max="36" width="13.85546875" style="11" bestFit="1" customWidth="1"/>
    <col min="37" max="37" width="21.85546875" style="11" bestFit="1" customWidth="1"/>
    <col min="38" max="38" width="13.85546875" style="11" bestFit="1" customWidth="1"/>
    <col min="39" max="39" width="21.85546875" style="11" bestFit="1" customWidth="1"/>
    <col min="40" max="40" width="13.85546875" style="11" bestFit="1" customWidth="1"/>
    <col min="41" max="41" width="12" style="11" bestFit="1" customWidth="1"/>
    <col min="42" max="42" width="21.85546875" style="11" bestFit="1" customWidth="1"/>
    <col min="43" max="43" width="13.85546875" style="11" bestFit="1" customWidth="1"/>
    <col min="44" max="44" width="12" style="11" bestFit="1" customWidth="1"/>
    <col min="45" max="45" width="21.85546875" style="11" bestFit="1" customWidth="1"/>
    <col min="46" max="46" width="13.85546875" style="11" bestFit="1" customWidth="1"/>
    <col min="47" max="47" width="21.85546875" style="11" bestFit="1" customWidth="1"/>
    <col min="48" max="48" width="13.85546875" style="11" bestFit="1" customWidth="1"/>
    <col min="49" max="49" width="12" style="11" bestFit="1" customWidth="1"/>
    <col min="50" max="50" width="21.85546875" style="11" bestFit="1" customWidth="1"/>
    <col min="51" max="51" width="13.85546875" style="11" bestFit="1" customWidth="1"/>
    <col min="52" max="52" width="12" style="11" bestFit="1" customWidth="1"/>
    <col min="53" max="53" width="21.85546875" style="11" bestFit="1" customWidth="1"/>
    <col min="54" max="54" width="12.85546875" style="11" bestFit="1" customWidth="1"/>
    <col min="55" max="55" width="11" style="11" bestFit="1" customWidth="1"/>
    <col min="56" max="56" width="21.85546875" style="11" bestFit="1" customWidth="1"/>
    <col min="57" max="57" width="13.85546875" style="11" bestFit="1" customWidth="1"/>
    <col min="58" max="58" width="12" style="11" bestFit="1" customWidth="1"/>
    <col min="59" max="59" width="21.85546875" style="11" bestFit="1" customWidth="1"/>
    <col min="60" max="60" width="13.85546875" style="11" bestFit="1" customWidth="1"/>
    <col min="61" max="61" width="12" style="11" bestFit="1" customWidth="1"/>
    <col min="62" max="62" width="21.85546875" style="11" bestFit="1" customWidth="1"/>
    <col min="63" max="63" width="13.85546875" style="11" bestFit="1" customWidth="1"/>
    <col min="64" max="64" width="12" style="11" bestFit="1" customWidth="1"/>
    <col min="65" max="65" width="21.85546875" style="11" bestFit="1" customWidth="1"/>
    <col min="66" max="66" width="13.85546875" style="11" bestFit="1" customWidth="1"/>
    <col min="67" max="67" width="12" style="11" bestFit="1" customWidth="1"/>
    <col min="68" max="68" width="21.85546875" style="11" bestFit="1" customWidth="1"/>
    <col min="69" max="69" width="13.85546875" style="11" bestFit="1" customWidth="1"/>
    <col min="70" max="70" width="12" style="11" bestFit="1" customWidth="1"/>
    <col min="71" max="71" width="21.85546875" style="11" bestFit="1" customWidth="1"/>
    <col min="72" max="72" width="11.85546875" style="11" bestFit="1" customWidth="1"/>
    <col min="73" max="73" width="21.85546875" style="11" bestFit="1" customWidth="1"/>
    <col min="74" max="74" width="13.85546875" style="11" bestFit="1" customWidth="1"/>
    <col min="75" max="75" width="12" style="11" bestFit="1" customWidth="1"/>
    <col min="76" max="76" width="21.85546875" style="11" bestFit="1" customWidth="1"/>
    <col min="77" max="77" width="13.85546875" style="11" bestFit="1" customWidth="1"/>
    <col min="78" max="78" width="12" style="11" bestFit="1" customWidth="1"/>
    <col min="79" max="79" width="21.85546875" style="11" bestFit="1" customWidth="1"/>
    <col min="80" max="80" width="13.85546875" style="11" bestFit="1" customWidth="1"/>
    <col min="81" max="81" width="12" style="11" bestFit="1" customWidth="1"/>
    <col min="82" max="82" width="21.85546875" style="11" bestFit="1" customWidth="1"/>
    <col min="83" max="83" width="13.85546875" style="11" bestFit="1" customWidth="1"/>
    <col min="84" max="84" width="12" style="11" bestFit="1" customWidth="1"/>
    <col min="85" max="85" width="21.85546875" style="11" bestFit="1" customWidth="1"/>
    <col min="86" max="86" width="13.85546875" style="11" bestFit="1" customWidth="1"/>
    <col min="87" max="87" width="12" style="11" bestFit="1" customWidth="1"/>
    <col min="88" max="88" width="21.85546875" style="11" bestFit="1" customWidth="1"/>
    <col min="89" max="89" width="12.85546875" style="11" bestFit="1" customWidth="1"/>
    <col min="90" max="90" width="21.85546875" style="11" bestFit="1" customWidth="1"/>
    <col min="91" max="91" width="13.85546875" style="11" bestFit="1" customWidth="1"/>
    <col min="92" max="92" width="12" style="11" bestFit="1" customWidth="1"/>
    <col min="93" max="93" width="21.85546875" style="11" bestFit="1" customWidth="1"/>
    <col min="94" max="94" width="11.85546875" style="11" bestFit="1" customWidth="1"/>
    <col min="95" max="95" width="10" style="11" bestFit="1" customWidth="1"/>
    <col min="96" max="96" width="21.85546875" style="11" bestFit="1" customWidth="1"/>
    <col min="97" max="97" width="9.140625" style="11"/>
    <col min="98" max="98" width="12.140625" style="11" bestFit="1" customWidth="1"/>
    <col min="99" max="99" width="11.28515625" style="11" bestFit="1" customWidth="1"/>
    <col min="100" max="16384" width="9.140625" style="11"/>
  </cols>
  <sheetData>
    <row r="1" spans="1:17" ht="24" customHeight="1">
      <c r="A1" s="9" t="s">
        <v>18</v>
      </c>
      <c r="B1" s="9"/>
    </row>
    <row r="2" spans="1:17" s="12" customFormat="1" ht="41.25" customHeight="1">
      <c r="A2" s="28" t="s">
        <v>153</v>
      </c>
      <c r="B2" s="28"/>
      <c r="C2" s="28"/>
      <c r="D2" s="28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60.75" customHeight="1">
      <c r="A3" s="23" t="s">
        <v>17</v>
      </c>
      <c r="B3" s="23" t="s">
        <v>0</v>
      </c>
      <c r="C3" s="23" t="s">
        <v>122</v>
      </c>
      <c r="D3" s="23" t="s">
        <v>129</v>
      </c>
      <c r="E3" s="23" t="s">
        <v>58</v>
      </c>
      <c r="F3" s="23" t="s">
        <v>123</v>
      </c>
      <c r="G3" s="23" t="s">
        <v>157</v>
      </c>
      <c r="H3" s="23" t="s">
        <v>130</v>
      </c>
      <c r="I3" s="23" t="s">
        <v>97</v>
      </c>
      <c r="J3" s="23" t="s">
        <v>131</v>
      </c>
      <c r="K3" s="23" t="s">
        <v>98</v>
      </c>
      <c r="L3" s="23" t="s">
        <v>99</v>
      </c>
      <c r="M3" s="23" t="s">
        <v>100</v>
      </c>
      <c r="N3" s="23" t="s">
        <v>124</v>
      </c>
      <c r="O3" s="23" t="s">
        <v>101</v>
      </c>
      <c r="P3" s="23" t="s">
        <v>102</v>
      </c>
      <c r="Q3" s="23" t="s">
        <v>132</v>
      </c>
    </row>
    <row r="4" spans="1:17" ht="24" customHeight="1">
      <c r="A4" s="14" t="s">
        <v>19</v>
      </c>
      <c r="B4" s="30">
        <f t="shared" ref="B4:Q4" si="0">SUM(B5:B35)</f>
        <v>36259840317704.828</v>
      </c>
      <c r="C4" s="30">
        <f t="shared" si="0"/>
        <v>21370339051784.34</v>
      </c>
      <c r="D4" s="30">
        <f t="shared" si="0"/>
        <v>175351194435.1153</v>
      </c>
      <c r="E4" s="30">
        <f t="shared" si="0"/>
        <v>14501636390305.031</v>
      </c>
      <c r="F4" s="30">
        <f t="shared" si="0"/>
        <v>10786931320.77915</v>
      </c>
      <c r="G4" s="30">
        <f t="shared" si="0"/>
        <v>2547044880.4295673</v>
      </c>
      <c r="H4" s="30">
        <f t="shared" si="0"/>
        <v>76626342237.809311</v>
      </c>
      <c r="I4" s="30">
        <f t="shared" si="0"/>
        <v>58668750479.551254</v>
      </c>
      <c r="J4" s="30">
        <f t="shared" si="0"/>
        <v>1426962567.8525448</v>
      </c>
      <c r="K4" s="30">
        <f t="shared" si="0"/>
        <v>1521326591.6318212</v>
      </c>
      <c r="L4" s="30">
        <f t="shared" si="0"/>
        <v>1128287153.4709389</v>
      </c>
      <c r="M4" s="30">
        <f t="shared" si="0"/>
        <v>348621599.5185293</v>
      </c>
      <c r="N4" s="30">
        <f t="shared" si="0"/>
        <v>2284872222.2292438</v>
      </c>
      <c r="O4" s="30">
        <f t="shared" si="0"/>
        <v>2323084709.4981475</v>
      </c>
      <c r="P4" s="30">
        <f t="shared" si="0"/>
        <v>53951930260.3461</v>
      </c>
      <c r="Q4" s="30">
        <f t="shared" si="0"/>
        <v>899527157.21759415</v>
      </c>
    </row>
    <row r="5" spans="1:17" ht="24" customHeight="1">
      <c r="A5" s="24" t="s">
        <v>20</v>
      </c>
      <c r="B5" s="31">
        <f t="shared" ref="B5:B35" si="1">SUM(C5:Q5)</f>
        <v>930421812852.80481</v>
      </c>
      <c r="C5" s="31">
        <v>662546161972.08203</v>
      </c>
      <c r="D5" s="31">
        <v>1835126675.1741776</v>
      </c>
      <c r="E5" s="31">
        <v>263899167987.45514</v>
      </c>
      <c r="F5" s="31">
        <v>0</v>
      </c>
      <c r="G5" s="31">
        <v>502993088.79715526</v>
      </c>
      <c r="H5" s="31">
        <v>216626532.55542922</v>
      </c>
      <c r="I5" s="31">
        <v>83317897.136703551</v>
      </c>
      <c r="J5" s="31">
        <v>0</v>
      </c>
      <c r="K5" s="31">
        <v>171968139.6901561</v>
      </c>
      <c r="L5" s="31">
        <v>0</v>
      </c>
      <c r="M5" s="31">
        <v>0</v>
      </c>
      <c r="N5" s="31">
        <v>0</v>
      </c>
      <c r="O5" s="31">
        <v>166635794.2734071</v>
      </c>
      <c r="P5" s="31">
        <v>999814765.64044249</v>
      </c>
      <c r="Q5" s="31">
        <v>0</v>
      </c>
    </row>
    <row r="6" spans="1:17" ht="24" customHeight="1">
      <c r="A6" s="24" t="s">
        <v>21</v>
      </c>
      <c r="B6" s="31">
        <f t="shared" si="1"/>
        <v>1024359003115.5996</v>
      </c>
      <c r="C6" s="31">
        <v>115869831942.74699</v>
      </c>
      <c r="D6" s="31">
        <v>2445712194.144268</v>
      </c>
      <c r="E6" s="31">
        <v>904694100526.76672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1349358451.9416652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</row>
    <row r="7" spans="1:17" ht="24" customHeight="1">
      <c r="A7" s="24" t="s">
        <v>22</v>
      </c>
      <c r="B7" s="31">
        <f t="shared" si="1"/>
        <v>870904220183.56311</v>
      </c>
      <c r="C7" s="31">
        <v>633555802417.00159</v>
      </c>
      <c r="D7" s="31">
        <v>17480652090.297531</v>
      </c>
      <c r="E7" s="31">
        <v>218739478522.79312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1128287153.4709389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</row>
    <row r="8" spans="1:17" ht="24" customHeight="1">
      <c r="A8" s="24" t="s">
        <v>23</v>
      </c>
      <c r="B8" s="31">
        <f t="shared" si="1"/>
        <v>1458782939680.9778</v>
      </c>
      <c r="C8" s="31">
        <v>273036475490.86746</v>
      </c>
      <c r="D8" s="31">
        <v>16367216533.317736</v>
      </c>
      <c r="E8" s="31">
        <v>1166765038538.5896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132754881.07874778</v>
      </c>
      <c r="N8" s="31">
        <v>30799132.410269484</v>
      </c>
      <c r="O8" s="31">
        <v>34516269.080474421</v>
      </c>
      <c r="P8" s="31">
        <v>2416138835.6332092</v>
      </c>
      <c r="Q8" s="31">
        <v>0</v>
      </c>
    </row>
    <row r="9" spans="1:17" ht="24" customHeight="1">
      <c r="A9" s="24" t="s">
        <v>24</v>
      </c>
      <c r="B9" s="31">
        <f t="shared" si="1"/>
        <v>1837689645390.7056</v>
      </c>
      <c r="C9" s="31">
        <v>1257921549003.8044</v>
      </c>
      <c r="D9" s="31">
        <v>2030501142.6364534</v>
      </c>
      <c r="E9" s="31">
        <v>570176736076.42773</v>
      </c>
      <c r="F9" s="31">
        <v>2584114914.0541582</v>
      </c>
      <c r="G9" s="31">
        <v>1498354542.803154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96356827.303714365</v>
      </c>
      <c r="O9" s="31">
        <v>1094963946.6331179</v>
      </c>
      <c r="P9" s="31">
        <v>1751942314.6129885</v>
      </c>
      <c r="Q9" s="31">
        <v>535126622.42969799</v>
      </c>
    </row>
    <row r="10" spans="1:17" ht="24" customHeight="1">
      <c r="A10" s="24" t="s">
        <v>25</v>
      </c>
      <c r="B10" s="31">
        <f t="shared" si="1"/>
        <v>301435882907.46033</v>
      </c>
      <c r="C10" s="31">
        <v>54907099055.626808</v>
      </c>
      <c r="D10" s="31">
        <v>0</v>
      </c>
      <c r="E10" s="31">
        <v>246528783851.8335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</row>
    <row r="11" spans="1:17" ht="24" customHeight="1">
      <c r="A11" s="24" t="s">
        <v>26</v>
      </c>
      <c r="B11" s="31">
        <f t="shared" si="1"/>
        <v>589291546115.73425</v>
      </c>
      <c r="C11" s="31">
        <v>124991666834.35454</v>
      </c>
      <c r="D11" s="31">
        <v>7461656203.4790297</v>
      </c>
      <c r="E11" s="31">
        <v>454660419114.20581</v>
      </c>
      <c r="F11" s="31">
        <v>0</v>
      </c>
      <c r="G11" s="31">
        <v>0</v>
      </c>
      <c r="H11" s="31">
        <v>749735790.78018975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357017043.22866178</v>
      </c>
      <c r="O11" s="31">
        <v>0</v>
      </c>
      <c r="P11" s="31">
        <v>1071051129.6859853</v>
      </c>
      <c r="Q11" s="31">
        <v>0</v>
      </c>
    </row>
    <row r="12" spans="1:17" ht="24" customHeight="1">
      <c r="A12" s="24" t="s">
        <v>27</v>
      </c>
      <c r="B12" s="31">
        <f t="shared" si="1"/>
        <v>9297238158149.9043</v>
      </c>
      <c r="C12" s="31">
        <v>6566351324647.7598</v>
      </c>
      <c r="D12" s="31">
        <v>16698401586.764549</v>
      </c>
      <c r="E12" s="31">
        <v>2648046576451.5601</v>
      </c>
      <c r="F12" s="31">
        <v>0</v>
      </c>
      <c r="G12" s="31">
        <v>0</v>
      </c>
      <c r="H12" s="31">
        <v>41939856831.754135</v>
      </c>
      <c r="I12" s="31">
        <v>15625240117.985365</v>
      </c>
      <c r="J12" s="31">
        <v>1426962567.8525448</v>
      </c>
      <c r="K12" s="31">
        <v>0</v>
      </c>
      <c r="L12" s="31">
        <v>0</v>
      </c>
      <c r="M12" s="31">
        <v>0</v>
      </c>
      <c r="N12" s="31">
        <v>14983106.962451719</v>
      </c>
      <c r="O12" s="31">
        <v>0</v>
      </c>
      <c r="P12" s="31">
        <v>7134812839.2627239</v>
      </c>
      <c r="Q12" s="31">
        <v>0</v>
      </c>
    </row>
    <row r="13" spans="1:17" ht="24" customHeight="1">
      <c r="A13" s="24" t="s">
        <v>53</v>
      </c>
      <c r="B13" s="31">
        <f t="shared" si="1"/>
        <v>229543942079.44092</v>
      </c>
      <c r="C13" s="31">
        <v>86515754675.983047</v>
      </c>
      <c r="D13" s="31">
        <v>1598546542.4877095</v>
      </c>
      <c r="E13" s="31">
        <v>141090295427.12372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7467258.9354962204</v>
      </c>
      <c r="O13" s="31">
        <v>0</v>
      </c>
      <c r="P13" s="31">
        <v>331878174.91094309</v>
      </c>
      <c r="Q13" s="31">
        <v>0</v>
      </c>
    </row>
    <row r="14" spans="1:17" ht="24" customHeight="1">
      <c r="A14" s="24" t="s">
        <v>28</v>
      </c>
      <c r="B14" s="31">
        <f t="shared" si="1"/>
        <v>423329680497.91052</v>
      </c>
      <c r="C14" s="31">
        <v>304475474186.9679</v>
      </c>
      <c r="D14" s="31">
        <v>7760767360.2504816</v>
      </c>
      <c r="E14" s="31">
        <v>111093438950.69215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</row>
    <row r="15" spans="1:17" ht="24" customHeight="1">
      <c r="A15" s="24" t="s">
        <v>29</v>
      </c>
      <c r="B15" s="31">
        <f t="shared" si="1"/>
        <v>1619499619933.1953</v>
      </c>
      <c r="C15" s="31">
        <v>741038466137.87769</v>
      </c>
      <c r="D15" s="31">
        <v>17750091969.488251</v>
      </c>
      <c r="E15" s="31">
        <v>859670970751.55725</v>
      </c>
      <c r="F15" s="31">
        <v>0</v>
      </c>
      <c r="G15" s="31">
        <v>0</v>
      </c>
      <c r="H15" s="31">
        <v>17050673.348723613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511520200.46170843</v>
      </c>
      <c r="O15" s="31">
        <v>0</v>
      </c>
      <c r="P15" s="31">
        <v>511520200.46170843</v>
      </c>
      <c r="Q15" s="31">
        <v>0</v>
      </c>
    </row>
    <row r="16" spans="1:17" ht="24" customHeight="1">
      <c r="A16" s="24" t="s">
        <v>30</v>
      </c>
      <c r="B16" s="31">
        <f t="shared" si="1"/>
        <v>171614029381.66232</v>
      </c>
      <c r="C16" s="31">
        <v>1838520755.2610292</v>
      </c>
      <c r="D16" s="31">
        <v>111208084.70847201</v>
      </c>
      <c r="E16" s="31">
        <v>168543251300.67999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1121049241.0128229</v>
      </c>
      <c r="Q16" s="31">
        <v>0</v>
      </c>
    </row>
    <row r="17" spans="1:17" ht="24" customHeight="1">
      <c r="A17" s="24" t="s">
        <v>31</v>
      </c>
      <c r="B17" s="31">
        <f t="shared" si="1"/>
        <v>2068286716242.8264</v>
      </c>
      <c r="C17" s="31">
        <v>1423578630129.5945</v>
      </c>
      <c r="D17" s="31">
        <v>30019446626.912914</v>
      </c>
      <c r="E17" s="31">
        <v>558653225728.62146</v>
      </c>
      <c r="F17" s="31">
        <v>0</v>
      </c>
      <c r="G17" s="31">
        <v>0</v>
      </c>
      <c r="H17" s="31">
        <v>12661939750.767799</v>
      </c>
      <c r="I17" s="31">
        <v>42960192464.429184</v>
      </c>
      <c r="J17" s="31">
        <v>0</v>
      </c>
      <c r="K17" s="31">
        <v>0</v>
      </c>
      <c r="L17" s="31">
        <v>0</v>
      </c>
      <c r="M17" s="31">
        <v>0</v>
      </c>
      <c r="N17" s="31">
        <v>413281542.50057054</v>
      </c>
      <c r="O17" s="31">
        <v>0</v>
      </c>
      <c r="P17" s="31">
        <v>0</v>
      </c>
      <c r="Q17" s="31">
        <v>0</v>
      </c>
    </row>
    <row r="18" spans="1:17" ht="24" customHeight="1">
      <c r="A18" s="24" t="s">
        <v>32</v>
      </c>
      <c r="B18" s="31">
        <f t="shared" si="1"/>
        <v>263703409302.72925</v>
      </c>
      <c r="C18" s="31">
        <v>58930996258.070961</v>
      </c>
      <c r="D18" s="31">
        <v>2624025204.6622958</v>
      </c>
      <c r="E18" s="31">
        <v>201120498797.37302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46801018.804082677</v>
      </c>
      <c r="N18" s="31">
        <v>0</v>
      </c>
      <c r="O18" s="31">
        <v>166403622.41451618</v>
      </c>
      <c r="P18" s="31">
        <v>814684401.40440226</v>
      </c>
      <c r="Q18" s="31">
        <v>0</v>
      </c>
    </row>
    <row r="19" spans="1:17" ht="24" customHeight="1">
      <c r="A19" s="24" t="s">
        <v>33</v>
      </c>
      <c r="B19" s="31">
        <f t="shared" si="1"/>
        <v>324506221998.32727</v>
      </c>
      <c r="C19" s="31">
        <v>31322222940.367317</v>
      </c>
      <c r="D19" s="31">
        <v>5642311799.211031</v>
      </c>
      <c r="E19" s="31">
        <v>287365491592.37006</v>
      </c>
      <c r="F19" s="31">
        <v>0</v>
      </c>
      <c r="G19" s="31">
        <v>0</v>
      </c>
      <c r="H19" s="31">
        <v>10126187.722920015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24302850.535008036</v>
      </c>
      <c r="O19" s="31">
        <v>0</v>
      </c>
      <c r="P19" s="31">
        <v>141766628.12088022</v>
      </c>
      <c r="Q19" s="31">
        <v>0</v>
      </c>
    </row>
    <row r="20" spans="1:17" ht="24" customHeight="1">
      <c r="A20" s="24" t="s">
        <v>34</v>
      </c>
      <c r="B20" s="31">
        <f t="shared" si="1"/>
        <v>168781167915.82913</v>
      </c>
      <c r="C20" s="31">
        <v>105615831021.62479</v>
      </c>
      <c r="D20" s="31">
        <v>446880893.10217369</v>
      </c>
      <c r="E20" s="31">
        <v>41759614207.183578</v>
      </c>
      <c r="F20" s="31">
        <v>348461313.72088736</v>
      </c>
      <c r="G20" s="31">
        <v>0</v>
      </c>
      <c r="H20" s="31">
        <v>20610380480.197723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</row>
    <row r="21" spans="1:17" ht="24" customHeight="1">
      <c r="A21" s="24" t="s">
        <v>35</v>
      </c>
      <c r="B21" s="31">
        <f t="shared" si="1"/>
        <v>1866940542654.4863</v>
      </c>
      <c r="C21" s="31">
        <v>1322492239583.8518</v>
      </c>
      <c r="D21" s="31">
        <v>1887769446.1825593</v>
      </c>
      <c r="E21" s="31">
        <v>535662267377.26068</v>
      </c>
      <c r="F21" s="31">
        <v>0</v>
      </c>
      <c r="G21" s="31">
        <v>0</v>
      </c>
      <c r="H21" s="31">
        <v>420625990.68238848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6477640256.5087824</v>
      </c>
      <c r="Q21" s="31">
        <v>0</v>
      </c>
    </row>
    <row r="22" spans="1:17" ht="24" customHeight="1">
      <c r="A22" s="24" t="s">
        <v>36</v>
      </c>
      <c r="B22" s="31">
        <f t="shared" si="1"/>
        <v>468105142981.4538</v>
      </c>
      <c r="C22" s="31">
        <v>44622304092.126236</v>
      </c>
      <c r="D22" s="31">
        <v>0</v>
      </c>
      <c r="E22" s="31">
        <v>423482838889.32758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</row>
    <row r="23" spans="1:17" ht="24" customHeight="1">
      <c r="A23" s="24" t="s">
        <v>37</v>
      </c>
      <c r="B23" s="31">
        <f t="shared" si="1"/>
        <v>180369228564.56461</v>
      </c>
      <c r="C23" s="31">
        <v>177661808042.15234</v>
      </c>
      <c r="D23" s="31">
        <v>2682467337.8739133</v>
      </c>
      <c r="E23" s="31">
        <v>24953184.538361985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</row>
    <row r="24" spans="1:17" ht="24" customHeight="1">
      <c r="A24" s="24" t="s">
        <v>38</v>
      </c>
      <c r="B24" s="31">
        <f t="shared" si="1"/>
        <v>431044612437.63477</v>
      </c>
      <c r="C24" s="31">
        <v>270572452827.09348</v>
      </c>
      <c r="D24" s="31">
        <v>0</v>
      </c>
      <c r="E24" s="31">
        <v>159775608972.05707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183179983.65499216</v>
      </c>
      <c r="O24" s="31">
        <v>0</v>
      </c>
      <c r="P24" s="31">
        <v>513370654.8292774</v>
      </c>
      <c r="Q24" s="31">
        <v>0</v>
      </c>
    </row>
    <row r="25" spans="1:17" ht="24" customHeight="1">
      <c r="A25" s="24" t="s">
        <v>39</v>
      </c>
      <c r="B25" s="31">
        <f t="shared" si="1"/>
        <v>1399195371908.6809</v>
      </c>
      <c r="C25" s="31">
        <v>984806882777.82874</v>
      </c>
      <c r="D25" s="31">
        <v>8446442911.5541859</v>
      </c>
      <c r="E25" s="31">
        <v>400556985432.11194</v>
      </c>
      <c r="F25" s="31">
        <v>1991890662.3815579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3393170124.8044977</v>
      </c>
      <c r="Q25" s="31">
        <v>0</v>
      </c>
    </row>
    <row r="26" spans="1:17" ht="24" customHeight="1">
      <c r="A26" s="24" t="s">
        <v>40</v>
      </c>
      <c r="B26" s="31">
        <f>SUM(C26:Q26)</f>
        <v>428617868636.2168</v>
      </c>
      <c r="C26" s="31">
        <v>318333725709.18903</v>
      </c>
      <c r="D26" s="31">
        <v>0</v>
      </c>
      <c r="E26" s="31">
        <v>110284142927.0278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</row>
    <row r="27" spans="1:17" ht="24" customHeight="1">
      <c r="A27" s="24" t="s">
        <v>41</v>
      </c>
      <c r="B27" s="31">
        <f>SUM(C27:Q27)</f>
        <v>71645670618.581848</v>
      </c>
      <c r="C27" s="31">
        <v>9736591886.1677074</v>
      </c>
      <c r="D27" s="31">
        <v>35254062.332756564</v>
      </c>
      <c r="E27" s="31">
        <v>61873824670.08139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</row>
    <row r="28" spans="1:17" ht="24" customHeight="1">
      <c r="A28" s="24" t="s">
        <v>42</v>
      </c>
      <c r="B28" s="31">
        <f t="shared" si="1"/>
        <v>872245342703.06616</v>
      </c>
      <c r="C28" s="31">
        <v>621039401802.00513</v>
      </c>
      <c r="D28" s="31">
        <v>629267413.73266733</v>
      </c>
      <c r="E28" s="31">
        <v>250576673487.32837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</row>
    <row r="29" spans="1:17" ht="24" customHeight="1">
      <c r="A29" s="24" t="s">
        <v>43</v>
      </c>
      <c r="B29" s="31">
        <f t="shared" si="1"/>
        <v>1649819859378.7864</v>
      </c>
      <c r="C29" s="31">
        <v>1169333025414.8203</v>
      </c>
      <c r="D29" s="31">
        <v>902081185.31884265</v>
      </c>
      <c r="E29" s="31">
        <v>479263536926.30811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321215852.33905375</v>
      </c>
    </row>
    <row r="30" spans="1:17" ht="24" customHeight="1">
      <c r="A30" s="24" t="s">
        <v>44</v>
      </c>
      <c r="B30" s="31">
        <f t="shared" si="1"/>
        <v>1007186506403.1011</v>
      </c>
      <c r="C30" s="31">
        <v>171374759366.23816</v>
      </c>
      <c r="D30" s="31">
        <v>6723501847.5941067</v>
      </c>
      <c r="E30" s="31">
        <v>823763986581.99084</v>
      </c>
      <c r="F30" s="31">
        <v>4778561358.4486818</v>
      </c>
      <c r="G30" s="31">
        <v>545697248.82925808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</row>
    <row r="31" spans="1:17" ht="24" customHeight="1">
      <c r="A31" s="24" t="s">
        <v>45</v>
      </c>
      <c r="B31" s="31">
        <f t="shared" si="1"/>
        <v>3174251803237.167</v>
      </c>
      <c r="C31" s="31">
        <v>2281971325314.7891</v>
      </c>
      <c r="D31" s="31">
        <v>13598733729.377678</v>
      </c>
      <c r="E31" s="31">
        <v>878133826413.37268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20912892.35220848</v>
      </c>
      <c r="N31" s="31">
        <v>527004887.27565372</v>
      </c>
      <c r="O31" s="31">
        <v>0</v>
      </c>
      <c r="P31" s="31">
        <v>0</v>
      </c>
      <c r="Q31" s="31">
        <v>0</v>
      </c>
    </row>
    <row r="32" spans="1:17" ht="24" customHeight="1">
      <c r="A32" s="24" t="s">
        <v>46</v>
      </c>
      <c r="B32" s="31">
        <f t="shared" si="1"/>
        <v>921133228429.80774</v>
      </c>
      <c r="C32" s="31">
        <v>654476493742.7135</v>
      </c>
      <c r="D32" s="31">
        <v>876486333.11011744</v>
      </c>
      <c r="E32" s="31">
        <v>261123109115.28058</v>
      </c>
      <c r="F32" s="31">
        <v>1074125408.2231832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107412540.82231832</v>
      </c>
      <c r="N32" s="31">
        <v>118959388.96071754</v>
      </c>
      <c r="O32" s="31">
        <v>0</v>
      </c>
      <c r="P32" s="31">
        <v>3356641900.6974478</v>
      </c>
      <c r="Q32" s="31">
        <v>0</v>
      </c>
    </row>
    <row r="33" spans="1:17" ht="24" customHeight="1">
      <c r="A33" s="24" t="s">
        <v>47</v>
      </c>
      <c r="B33" s="31">
        <f t="shared" si="1"/>
        <v>1153161334470.7935</v>
      </c>
      <c r="C33" s="31">
        <v>162074097822.79843</v>
      </c>
      <c r="D33" s="31">
        <v>0</v>
      </c>
      <c r="E33" s="31">
        <v>991087236647.99512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</row>
    <row r="34" spans="1:17" ht="24" customHeight="1">
      <c r="A34" s="24" t="s">
        <v>48</v>
      </c>
      <c r="B34" s="31">
        <f t="shared" si="1"/>
        <v>414047378808.84558</v>
      </c>
      <c r="C34" s="31">
        <v>296264438284.02637</v>
      </c>
      <c r="D34" s="31">
        <v>6167754494.1164093</v>
      </c>
      <c r="E34" s="31">
        <v>111521483417.84213</v>
      </c>
      <c r="F34" s="31">
        <v>9777663.950681299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40740266.461172074</v>
      </c>
      <c r="N34" s="31">
        <v>0</v>
      </c>
      <c r="O34" s="31">
        <v>0</v>
      </c>
      <c r="P34" s="31">
        <v>0</v>
      </c>
      <c r="Q34" s="31">
        <v>43184682.448842399</v>
      </c>
    </row>
    <row r="35" spans="1:17" ht="24" customHeight="1">
      <c r="A35" s="24" t="s">
        <v>49</v>
      </c>
      <c r="B35" s="31">
        <f t="shared" si="1"/>
        <v>642688430722.96472</v>
      </c>
      <c r="C35" s="31">
        <v>443083697648.54712</v>
      </c>
      <c r="D35" s="31">
        <v>3128890767.2849622</v>
      </c>
      <c r="E35" s="31">
        <v>171698828437.27591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860565077.09663177</v>
      </c>
      <c r="P35" s="31">
        <v>23916448792.759991</v>
      </c>
      <c r="Q35" s="31">
        <v>0</v>
      </c>
    </row>
    <row r="36" spans="1:17" ht="24" customHeight="1">
      <c r="A36" s="25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</sheetData>
  <mergeCells count="2">
    <mergeCell ref="A1:B1"/>
    <mergeCell ref="A2:D2"/>
  </mergeCells>
  <hyperlinks>
    <hyperlink ref="A1" location="'فهرست جداول'!A1" display="'فهرست جداول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تاکسی تلفنی</vt:lpstr>
      <vt:lpstr>فهرست جداول</vt:lpstr>
      <vt:lpstr>خلاصه نتایج</vt:lpstr>
      <vt:lpstr>T01</vt:lpstr>
      <vt:lpstr>T02</vt:lpstr>
      <vt:lpstr>T03</vt:lpstr>
      <vt:lpstr>T04</vt:lpstr>
      <vt:lpstr>T05</vt:lpstr>
      <vt:lpstr>T06</vt:lpstr>
      <vt:lpstr>T07</vt:lpstr>
      <vt:lpstr>T08</vt:lpstr>
      <vt:lpstr>T09</vt:lpstr>
      <vt:lpstr>T10</vt:lpstr>
      <vt:lpstr>T11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Rezaee, Alireza</dc:creator>
  <cp:lastModifiedBy>هاله اسکندری</cp:lastModifiedBy>
  <dcterms:created xsi:type="dcterms:W3CDTF">2020-06-15T05:57:32Z</dcterms:created>
  <dcterms:modified xsi:type="dcterms:W3CDTF">2022-07-27T09:30:31Z</dcterms:modified>
</cp:coreProperties>
</file>