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dargah\Parking\"/>
    </mc:Choice>
  </mc:AlternateContent>
  <bookViews>
    <workbookView xWindow="0" yWindow="0" windowWidth="15360" windowHeight="7455" tabRatio="883" activeTab="1"/>
  </bookViews>
  <sheets>
    <sheet name="پارکینگ‌های عمومی" sheetId="89" r:id="rId1"/>
    <sheet name="فهرست جداول" sheetId="74" r:id="rId2"/>
    <sheet name="خلاصه نتایج" sheetId="87" r:id="rId3"/>
    <sheet name="T01" sheetId="31" r:id="rId4"/>
    <sheet name="T02" sheetId="8" r:id="rId5"/>
    <sheet name="T03" sheetId="17" r:id="rId6"/>
    <sheet name="T04" sheetId="24" r:id="rId7"/>
    <sheet name="T05" sheetId="25" r:id="rId8"/>
    <sheet name="T06" sheetId="26" r:id="rId9"/>
    <sheet name="T07" sheetId="29" r:id="rId10"/>
    <sheet name="T08" sheetId="30" r:id="rId11"/>
    <sheet name="T09" sheetId="27" r:id="rId12"/>
    <sheet name="T10" sheetId="28" r:id="rId13"/>
    <sheet name="T11" sheetId="8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85" l="1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7" i="85"/>
  <c r="B6" i="85"/>
  <c r="B5" i="85"/>
  <c r="B4" i="85" s="1"/>
  <c r="L4" i="85"/>
  <c r="K4" i="85"/>
  <c r="J4" i="85"/>
  <c r="I4" i="85"/>
  <c r="H4" i="85"/>
  <c r="G4" i="85"/>
  <c r="F4" i="85"/>
  <c r="E4" i="85"/>
  <c r="D4" i="85"/>
  <c r="C4" i="85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4" i="28" s="1"/>
  <c r="B7" i="28"/>
  <c r="B6" i="28"/>
  <c r="B5" i="28"/>
  <c r="H4" i="28"/>
  <c r="G4" i="28"/>
  <c r="F4" i="28"/>
  <c r="E4" i="28"/>
  <c r="D4" i="28"/>
  <c r="C4" i="28"/>
  <c r="B14" i="27"/>
  <c r="B13" i="27"/>
  <c r="B12" i="27"/>
  <c r="B11" i="27"/>
  <c r="B10" i="27"/>
  <c r="B9" i="27"/>
  <c r="B8" i="27"/>
  <c r="B7" i="27"/>
  <c r="B4" i="27" s="1"/>
  <c r="B6" i="27"/>
  <c r="B5" i="27"/>
  <c r="H4" i="27"/>
  <c r="G4" i="27"/>
  <c r="F4" i="27"/>
  <c r="E4" i="27"/>
  <c r="D4" i="27"/>
  <c r="C4" i="27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4" i="29" s="1"/>
  <c r="B5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4" i="26" s="1"/>
  <c r="B7" i="26"/>
  <c r="B6" i="26"/>
  <c r="B5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4" i="25" s="1"/>
  <c r="B7" i="25"/>
  <c r="B6" i="25"/>
  <c r="B5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5" i="24" s="1"/>
  <c r="B8" i="24"/>
  <c r="B7" i="24"/>
  <c r="B6" i="24"/>
  <c r="D5" i="24"/>
  <c r="C5" i="24"/>
  <c r="B35" i="17" l="1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D4" i="17"/>
  <c r="C4" i="17"/>
  <c r="B4" i="17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4" i="8" s="1"/>
  <c r="B7" i="8"/>
  <c r="B6" i="8"/>
  <c r="B5" i="8"/>
  <c r="E4" i="8"/>
  <c r="D4" i="8"/>
  <c r="C4" i="8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 s="1"/>
  <c r="H5" i="31"/>
  <c r="G5" i="31"/>
  <c r="F5" i="31"/>
  <c r="E5" i="31"/>
  <c r="D5" i="31"/>
  <c r="B5" i="31"/>
</calcChain>
</file>

<file path=xl/sharedStrings.xml><?xml version="1.0" encoding="utf-8"?>
<sst xmlns="http://schemas.openxmlformats.org/spreadsheetml/2006/main" count="538" uniqueCount="161">
  <si>
    <t>جمع</t>
  </si>
  <si>
    <t>زن</t>
  </si>
  <si>
    <t>گاز طبیعی</t>
  </si>
  <si>
    <t>برق</t>
  </si>
  <si>
    <t>آب</t>
  </si>
  <si>
    <t>جبران خدمات</t>
  </si>
  <si>
    <t>کل</t>
  </si>
  <si>
    <t>جدول 1</t>
  </si>
  <si>
    <t>جدول 2</t>
  </si>
  <si>
    <t>جدول 3</t>
  </si>
  <si>
    <t>جدول 5</t>
  </si>
  <si>
    <t>جدول 6</t>
  </si>
  <si>
    <t>جدول 8</t>
  </si>
  <si>
    <t>جدول 9</t>
  </si>
  <si>
    <t>جدول 4</t>
  </si>
  <si>
    <t>جدول 7</t>
  </si>
  <si>
    <t xml:space="preserve">جدول 10 </t>
  </si>
  <si>
    <t>استان</t>
  </si>
  <si>
    <t>بازگشت به فهرست</t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</si>
  <si>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</si>
  <si>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</si>
  <si>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</si>
  <si>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</si>
  <si>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</si>
  <si>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</si>
  <si>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</si>
  <si>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</si>
  <si>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</si>
  <si>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</si>
  <si>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</si>
  <si>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</si>
  <si>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</si>
  <si>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</si>
  <si>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</si>
  <si>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</si>
  <si>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</si>
  <si>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</si>
  <si>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</si>
  <si>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</si>
  <si>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</si>
  <si>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</si>
  <si>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</si>
  <si>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</si>
  <si>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</si>
  <si>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</si>
  <si>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</si>
  <si>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</si>
  <si>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</si>
  <si>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</si>
  <si>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</si>
  <si>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>دارای فعاليت فرعي</t>
  </si>
  <si>
    <t>فاقد فعاليت فرعي</t>
  </si>
  <si>
    <t xml:space="preserve">سایر فعالیت‌ها </t>
  </si>
  <si>
    <t>چهارمحال وبختياري</t>
  </si>
  <si>
    <t xml:space="preserve">مرد 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</si>
  <si>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</si>
  <si>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</si>
  <si>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</si>
  <si>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>روزنامه ،نشريات و مطبوعات</t>
  </si>
  <si>
    <t>لوازم بسته‌بندي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</si>
  <si>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</si>
  <si>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</si>
  <si>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</si>
  <si>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</si>
  <si>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</si>
  <si>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</si>
  <si>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</si>
  <si>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</si>
  <si>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</si>
  <si>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</si>
  <si>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</si>
  <si>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</si>
  <si>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</si>
  <si>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</si>
  <si>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</si>
  <si>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</si>
  <si>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</si>
  <si>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</si>
  <si>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</si>
  <si>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</si>
  <si>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</si>
  <si>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</si>
  <si>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</si>
  <si>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</si>
  <si>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</si>
  <si>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</si>
  <si>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</si>
  <si>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</si>
  <si>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</si>
  <si>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عوارض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</si>
  <si>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</si>
  <si>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</si>
  <si>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</si>
  <si>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جبران خدمات پرداختی به کارکنان</t>
  </si>
  <si>
    <t>انبارداری</t>
  </si>
  <si>
    <t xml:space="preserve">مابه التفاوت خرید و فروش کالاها بدون تغییر شکل </t>
  </si>
  <si>
    <t>اجاره ساختمان</t>
  </si>
  <si>
    <t>سود سپرده ی بانکی و ....</t>
  </si>
  <si>
    <t xml:space="preserve">خسارت و غرامت دریافتی </t>
  </si>
  <si>
    <t xml:space="preserve">وام دریافتی </t>
  </si>
  <si>
    <t>ساخت یا ایجاد توسط کارکنان</t>
  </si>
  <si>
    <t>تعميرات اساسی توسط کارکنان</t>
  </si>
  <si>
    <t>نوع سرمايه‌ي ثابت</t>
  </si>
  <si>
    <t>خريد يا تحصيل</t>
  </si>
  <si>
    <t>ساخت یا ایجاد توسط ديگران</t>
  </si>
  <si>
    <t>تعميرات اساسی توسط ديگران</t>
  </si>
  <si>
    <t>فروش يا انتقال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</si>
  <si>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</si>
  <si>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</si>
  <si>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</si>
  <si>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</si>
  <si>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</si>
  <si>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</si>
  <si>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</si>
  <si>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</si>
  <si>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</si>
  <si>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</si>
  <si>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>جدول 11</t>
  </si>
  <si>
    <t xml:space="preserve">فعالیت‌های بازرگانی </t>
  </si>
  <si>
    <t>كاركنان مزد و حقوق بگير تمام وقت</t>
  </si>
  <si>
    <t>كاركنان مزد و حقوق بگير پاره وقت</t>
  </si>
  <si>
    <t>كاركنان بدون مزد و حقوق</t>
  </si>
  <si>
    <t xml:space="preserve">تخلیه و بارگیری </t>
  </si>
  <si>
    <t xml:space="preserve">یارانه و کمک های دریافتی از دولت </t>
  </si>
  <si>
    <t xml:space="preserve">سایر دریافتی‌ها  </t>
  </si>
  <si>
    <t>1- پارکینگ‌های عمومی برحسب انواع فعالیت‌‌های فرعی به‌تفكيك استان: 1398</t>
  </si>
  <si>
    <t xml:space="preserve">2- انواع كاركنان پارکینگ‌های عمومی برحسب وضعیت مزد و حقوق بگيری و تمام وقت و پاره وقت بودن به‌تفكيك استان: 1398  </t>
  </si>
  <si>
    <t xml:space="preserve">3- انواع كاركنان پارکینگ‌های عمومی برحسب جنس به‌تفكيك استان: 1398  </t>
  </si>
  <si>
    <t xml:space="preserve">4- جبران خدمات پرداختی به كاركنان مزد و حقوق بگیر پارکینگ‌های عمومی به‌تفكيك استان 1398 </t>
  </si>
  <si>
    <t xml:space="preserve">5- انواع پرداختي‌هاي پارکینگ‌های عمومی به‌تفكيك استان 1398    </t>
  </si>
  <si>
    <t xml:space="preserve">نوشت افزار، كاغذ و فرم‌هاي چاپي، </t>
  </si>
  <si>
    <t>سایر پرداختي‌ها</t>
  </si>
  <si>
    <t xml:space="preserve">6- انواع دریافتي‌هاي پارکینگ‌های عمومی به‌تفكيك استان 1398    </t>
  </si>
  <si>
    <t xml:space="preserve">حق پارکینگ داری </t>
  </si>
  <si>
    <t xml:space="preserve">شست و شوی وسایل نقلیه </t>
  </si>
  <si>
    <t xml:space="preserve">تعمیر و سرویس وسایل نقلیه </t>
  </si>
  <si>
    <t xml:space="preserve">ارائه خدمات انبارداری </t>
  </si>
  <si>
    <t xml:space="preserve">کرایه ماشین آلات و تجهیزات </t>
  </si>
  <si>
    <t>کمک های دریافتی از سایر سازمان ها و ...</t>
  </si>
  <si>
    <t xml:space="preserve">7- انواع مصارف واسطه پارکینگ‌های عمومی به‌تفكيك استان 1398    </t>
  </si>
  <si>
    <t xml:space="preserve">سایر مصارف واسطه </t>
  </si>
  <si>
    <t xml:space="preserve">8- انواع ستانده‌هاي پارکینگ‌های عمومی به‌تفكيك استان 1398    </t>
  </si>
  <si>
    <t xml:space="preserve">سایر ستانده‌ها </t>
  </si>
  <si>
    <t xml:space="preserve">9- تشكيل سرمايه‌ي‌ ثابت پارکینگ‌های عمومی برحسب نوع سرمايه‌ي ثابت و نحوه‌ي‌ تشکیل آن: 1398        </t>
  </si>
  <si>
    <t>10- تشكيل سرمايه‌ي‌ ثابت پارکینگ‌های عمومی برحسب نحوه‌ي‌ تشکیل سرمايه به‌تفكيك استان 1398</t>
  </si>
  <si>
    <t xml:space="preserve">11- تشكيل سرمايه‌ي‌ ثابت پارکینگ‌های عمومی برحسب نوع سرمايه‌ي ثابت به‌تفكيك استان 1398    </t>
  </si>
  <si>
    <t>پارکینگ‌های عمومی برحسب انواع فعالیت‌‌های فرعی به‌تفكيك استان: 1398</t>
  </si>
  <si>
    <t>انواع كاركنان پارکینگ‌های عمومی برحسب وضعیت مزد و حقوق بگيری و تمام وقت و پاره وقت بودن به‌تفكيك استان: 1398</t>
  </si>
  <si>
    <t>انواع كاركنان پارکینگ‌های عمومی برحسب جنس به‌تفكيك استان: 1398</t>
  </si>
  <si>
    <t xml:space="preserve">جبران خدمات پرداختی به كاركنان مزد و حقوق بگیر پارکینگ‌های عمومی به‌تفكيك استان 1398 </t>
  </si>
  <si>
    <t xml:space="preserve">انواع پرداختي‌هاي پارکینگ‌های عمومی به‌تفكيك استان 1398    </t>
  </si>
  <si>
    <t xml:space="preserve">انواع دریافتي‌هاي پارکینگ‌های عمومی به‌تفكيك استان 1398    </t>
  </si>
  <si>
    <t xml:space="preserve"> انواع مصارف واسطه پارکینگ‌های عمومی به‌تفكيك استان 1398 </t>
  </si>
  <si>
    <t xml:space="preserve">انواع ستانده‌هاي پارکینگ‌های عمومی به‌تفكيك استان 1398   </t>
  </si>
  <si>
    <t xml:space="preserve">تشكيل سرمايه‌ي‌ ثابت پارکینگ‌های عمومی برحسب نوع سرمايه‌ي ثابت و نحوه‌ي‌ تشکیل آن: 1398    </t>
  </si>
  <si>
    <t xml:space="preserve"> تشكيل سرمايه‌ي‌ ثابت پارکینگ‌های عمومی برحسب نحوه‌ي‌ تشکیل سرمايه به‌تفكيك استان 1398</t>
  </si>
  <si>
    <t xml:space="preserve">تشكيل سرمايه‌ي‌ ثابت پارکینگ‌های عمومی برحسب نوع سرمايه‌ي ثابت به‌تفكيك استان 1398    </t>
  </si>
  <si>
    <t xml:space="preserve">باسکول‌داری </t>
  </si>
  <si>
    <t xml:space="preserve">توزین وسایل نقلیه </t>
  </si>
  <si>
    <t xml:space="preserve">طرح آمارگيري از پارکینگ‌های عمومی - اجرای 1399 </t>
  </si>
  <si>
    <t>نتايج آمارگیری از پارکینگ‌های عمومی - اجرای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</si>
</sst>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charset val="178"/>
      <scheme val="minor"/>
    </font>
    <font>
      <sz val="10"/>
      <name val="MS Sans Serif"/>
      <family val="2"/>
      <charset val="178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b/>
      <shadow/>
      <sz val="10"/>
      <name val="Tahoma"/>
      <family val="2"/>
    </font>
    <font>
      <sz val="10"/>
      <name val="Tahoma"/>
      <family val="2"/>
    </font>
    <font>
      <b/>
      <shadow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0" fontId="4" fillId="0" borderId="0" xfId="0" applyFont="1" applyFill="1" applyBorder="1" applyAlignment="1">
      <alignment horizontal="center" vertical="center" readingOrder="2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readingOrder="2"/>
    </xf>
    <xf numFmtId="0" fontId="8" fillId="0" borderId="1" xfId="2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6" fillId="0" borderId="1" xfId="0" applyFont="1" applyFill="1" applyBorder="1" applyAlignment="1">
      <alignment horizontal="center" vertical="center" readingOrder="2"/>
    </xf>
    <xf numFmtId="0" fontId="6" fillId="0" borderId="2" xfId="0" applyFont="1" applyFill="1" applyBorder="1" applyAlignment="1">
      <alignment horizontal="center" vertical="center" readingOrder="2"/>
    </xf>
    <xf numFmtId="1" fontId="9" fillId="0" borderId="0" xfId="2" quotePrefix="1" applyNumberFormat="1" applyFont="1" applyFill="1" applyBorder="1" applyAlignment="1">
      <alignment horizontal="right" vertical="center" readingOrder="2"/>
    </xf>
    <xf numFmtId="0" fontId="10" fillId="0" borderId="4" xfId="0" applyFont="1" applyFill="1" applyBorder="1" applyAlignment="1">
      <alignment horizontal="right" vertical="center" readingOrder="2"/>
    </xf>
    <xf numFmtId="0" fontId="10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Alignment="1">
      <alignment readingOrder="2"/>
    </xf>
    <xf numFmtId="0" fontId="10" fillId="0" borderId="0" xfId="0" applyFont="1" applyFill="1" applyAlignment="1">
      <alignment readingOrder="2"/>
    </xf>
    <xf numFmtId="0" fontId="3" fillId="0" borderId="0" xfId="0" applyFont="1" applyFill="1" applyAlignment="1">
      <alignment horizontal="center" vertical="center" wrapText="1" readingOrder="2"/>
    </xf>
    <xf numFmtId="0" fontId="10" fillId="0" borderId="5" xfId="0" applyFont="1" applyFill="1" applyBorder="1" applyAlignment="1">
      <alignment horizontal="center" vertical="center" readingOrder="2"/>
    </xf>
    <xf numFmtId="1" fontId="10" fillId="0" borderId="5" xfId="0" applyNumberFormat="1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center" vertical="center" readingOrder="2"/>
    </xf>
    <xf numFmtId="1" fontId="3" fillId="0" borderId="5" xfId="0" applyNumberFormat="1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left" readingOrder="2"/>
    </xf>
    <xf numFmtId="0" fontId="3" fillId="0" borderId="0" xfId="0" applyNumberFormat="1" applyFont="1" applyFill="1" applyAlignment="1">
      <alignment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0" fillId="0" borderId="5" xfId="0" applyFont="1" applyFill="1" applyBorder="1" applyAlignment="1">
      <alignment horizontal="right" vertical="center" readingOrder="2"/>
    </xf>
    <xf numFmtId="0" fontId="10" fillId="0" borderId="0" xfId="0" applyFont="1" applyFill="1" applyAlignment="1">
      <alignment horizontal="left" readingOrder="2"/>
    </xf>
    <xf numFmtId="1" fontId="10" fillId="0" borderId="5" xfId="0" applyNumberFormat="1" applyFont="1" applyFill="1" applyBorder="1" applyAlignment="1">
      <alignment horizontal="right" vertical="center" readingOrder="2"/>
    </xf>
    <xf numFmtId="164" fontId="3" fillId="0" borderId="0" xfId="0" applyNumberFormat="1" applyFont="1" applyFill="1" applyAlignment="1">
      <alignment readingOrder="2"/>
    </xf>
    <xf numFmtId="1" fontId="3" fillId="0" borderId="5" xfId="0" applyNumberFormat="1" applyFont="1" applyFill="1" applyBorder="1" applyAlignment="1">
      <alignment readingOrder="2"/>
    </xf>
    <xf numFmtId="0" fontId="10" fillId="0" borderId="4" xfId="0" applyFont="1" applyFill="1" applyBorder="1" applyAlignment="1">
      <alignment horizontal="right" vertical="center" wrapText="1" readingOrder="2"/>
    </xf>
    <xf numFmtId="1" fontId="10" fillId="0" borderId="5" xfId="0" applyNumberFormat="1" applyFont="1" applyFill="1" applyBorder="1" applyAlignment="1">
      <alignment readingOrder="2"/>
    </xf>
    <xf numFmtId="3" fontId="10" fillId="0" borderId="5" xfId="0" applyNumberFormat="1" applyFont="1" applyFill="1" applyBorder="1" applyAlignment="1">
      <alignment readingOrder="2"/>
    </xf>
    <xf numFmtId="3" fontId="3" fillId="0" borderId="5" xfId="0" applyNumberFormat="1" applyFont="1" applyFill="1" applyBorder="1" applyAlignment="1">
      <alignment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8" xfId="0" applyFont="1" applyFill="1" applyBorder="1" applyAlignment="1">
      <alignment horizontal="center" vertical="center" wrapText="1" readingOrder="2"/>
    </xf>
    <xf numFmtId="0" fontId="10" fillId="2" borderId="9" xfId="0" applyFont="1" applyFill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3" fontId="10" fillId="0" borderId="4" xfId="0" applyNumberFormat="1" applyFont="1" applyFill="1" applyBorder="1" applyAlignment="1">
      <alignment vertical="center" readingOrder="2"/>
    </xf>
    <xf numFmtId="0" fontId="10" fillId="0" borderId="4" xfId="0" applyFont="1" applyFill="1" applyBorder="1" applyAlignment="1">
      <alignment vertical="center" readingOrder="2"/>
    </xf>
    <xf numFmtId="3" fontId="10" fillId="0" borderId="0" xfId="0" applyNumberFormat="1" applyFont="1" applyFill="1" applyBorder="1" applyAlignment="1">
      <alignment readingOrder="2"/>
    </xf>
    <xf numFmtId="0" fontId="10" fillId="2" borderId="7" xfId="0" applyFont="1" applyFill="1" applyBorder="1" applyAlignment="1">
      <alignment horizontal="center" vertical="center" wrapText="1" readingOrder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647699</xdr:rowOff>
    </xdr:from>
    <xdr:to>
      <xdr:col>1</xdr:col>
      <xdr:colOff>8362950</xdr:colOff>
      <xdr:row>20</xdr:row>
      <xdr:rowOff>9525</xdr:rowOff>
    </xdr:to>
    <xdr:sp macro="" textlink="">
      <xdr:nvSpPr>
        <xdr:cNvPr id="4" name="TextBox 3"/>
        <xdr:cNvSpPr txBox="1"/>
      </xdr:nvSpPr>
      <xdr:spPr>
        <a:xfrm>
          <a:off x="9986486250" y="647699"/>
          <a:ext cx="8991600" cy="308610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</a:t>
          </a:r>
          <a:r>
            <a:rPr lang="ar-SA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«طرح آمارگيري از پارکینگ‌های عمومی» از مجموعه «طرح‌‌های آمارگيري از کارگاه‌های حمل‌ونقل کشور» را با هدف تأمين داده‌هاي مورد نياز تهيه‎ی حساب ‌هاي ملي و منطقه‌اي سال 1398 بخش حمل‌ونقل در فعاليت مربوط به این کارگاه‌ها به اجرا در آورد. پيش از اين نيز، مركز آمار ايران در سال‌هاي 1381، 1382، 1386، 1390 و 1394 طرح آمارگيري از پارکینگ‌های عمومی را به اجرا درآورده بود. </a:t>
          </a:r>
          <a:endParaRPr lang="fa-IR" sz="1000" b="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پاركينگ (توقفگاه):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فضا يا محوطه‌ي محصور يا غيرمحصوري است كه تمام يا قسمتي از آن براي پارك (توقف) وسايل نقليه‌ي موتوري درنظرگرفته شده است.  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پاركينگ عمومی: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كارگاهي كه فعاليت اصلي آن ارائه‌ي خدمات پاركينگ‌داری به عموم براي پارك (توقف) وسايل نقليه‌ي موتوري، به منظور كسب درآمد است.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 پاركينگ‌داری: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مبلغي كه كارگاه بابت پارك خودرو دیگران، از آنان دريافت کرده است.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13</xdr:col>
      <xdr:colOff>590550</xdr:colOff>
      <xdr:row>17</xdr:row>
      <xdr:rowOff>180976</xdr:rowOff>
    </xdr:to>
    <xdr:sp macro="" textlink="">
      <xdr:nvSpPr>
        <xdr:cNvPr id="3" name="TextBox 2"/>
        <xdr:cNvSpPr txBox="1"/>
      </xdr:nvSpPr>
      <xdr:spPr>
        <a:xfrm>
          <a:off x="9979171050" y="0"/>
          <a:ext cx="9039224" cy="34194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«پارکینگ‌های</a:t>
          </a:r>
          <a:r>
            <a:rPr lang="en-US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عمومی»</a:t>
          </a:r>
          <a:endParaRPr lang="fa-IR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1782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پارکینگ‌</a:t>
          </a:r>
          <a:r>
            <a:rPr lang="en-US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(پارکینگ‌های</a:t>
          </a:r>
          <a:r>
            <a:rPr lang="en-US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4437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بیش از 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60.0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40.0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پارکینگ‌های</a:t>
          </a:r>
          <a:r>
            <a:rPr lang="en-US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بالغ‌بر 570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پارکینگ‌های</a:t>
          </a:r>
          <a:r>
            <a:rPr lang="en-US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743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2.8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77.5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417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پارکینگ‌های</a:t>
          </a:r>
          <a:r>
            <a:rPr lang="en-US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حدود 3597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98.4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«حق پارکینگ‌داری»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بیش از 2018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پارکینگ‌های</a:t>
          </a:r>
          <a:r>
            <a:rPr lang="en-US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2854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1601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1394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zoomScaleNormal="100" workbookViewId="0">
      <selection sqref="A1:B1"/>
    </sheetView>
  </sheetViews>
  <sheetFormatPr defaultRowHeight="12.75"/>
  <cols>
    <col min="1" max="1" width="9.42578125" style="3" bestFit="1" customWidth="1"/>
    <col min="2" max="2" width="125.7109375" style="3" customWidth="1"/>
    <col min="3" max="16384" width="9.140625" style="3"/>
  </cols>
  <sheetData>
    <row r="1" spans="1:2" ht="51" customHeight="1">
      <c r="A1" s="4" t="s">
        <v>159</v>
      </c>
      <c r="B1" s="2"/>
    </row>
  </sheetData>
  <mergeCells count="1"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rightToLeft="1" workbookViewId="0">
      <selection activeCell="D2" sqref="D2"/>
    </sheetView>
  </sheetViews>
  <sheetFormatPr defaultColWidth="9" defaultRowHeight="23.25" customHeight="1"/>
  <cols>
    <col min="1" max="1" width="22.42578125" style="14" customWidth="1"/>
    <col min="2" max="2" width="18.5703125" style="13" customWidth="1"/>
    <col min="3" max="3" width="19.7109375" style="13" customWidth="1"/>
    <col min="4" max="14" width="15.5703125" style="13" customWidth="1"/>
    <col min="15" max="15" width="18" style="13" customWidth="1"/>
    <col min="16" max="35" width="15.5703125" style="13" customWidth="1"/>
    <col min="36" max="36" width="12" style="13" bestFit="1" customWidth="1"/>
    <col min="37" max="37" width="21.85546875" style="13" bestFit="1" customWidth="1"/>
    <col min="38" max="38" width="13.85546875" style="13" bestFit="1" customWidth="1"/>
    <col min="39" max="39" width="12" style="13" bestFit="1" customWidth="1"/>
    <col min="40" max="40" width="21.85546875" style="13" bestFit="1" customWidth="1"/>
    <col min="41" max="41" width="13.85546875" style="13" bestFit="1" customWidth="1"/>
    <col min="42" max="42" width="12" style="13" bestFit="1" customWidth="1"/>
    <col min="43" max="43" width="21.85546875" style="13" bestFit="1" customWidth="1"/>
    <col min="44" max="44" width="13.85546875" style="13" bestFit="1" customWidth="1"/>
    <col min="45" max="45" width="12" style="13" bestFit="1" customWidth="1"/>
    <col min="46" max="46" width="21.85546875" style="13" bestFit="1" customWidth="1"/>
    <col min="47" max="47" width="13.85546875" style="13" bestFit="1" customWidth="1"/>
    <col min="48" max="48" width="12" style="13" bestFit="1" customWidth="1"/>
    <col min="49" max="49" width="21.85546875" style="13" bestFit="1" customWidth="1"/>
    <col min="50" max="50" width="13.85546875" style="13" bestFit="1" customWidth="1"/>
    <col min="51" max="51" width="20.7109375" style="13" bestFit="1" customWidth="1"/>
    <col min="52" max="52" width="13.85546875" style="13" bestFit="1" customWidth="1"/>
    <col min="53" max="53" width="12" style="13" bestFit="1" customWidth="1"/>
    <col min="54" max="54" width="21.85546875" style="13" bestFit="1" customWidth="1"/>
    <col min="55" max="55" width="13.85546875" style="13" bestFit="1" customWidth="1"/>
    <col min="56" max="56" width="21.85546875" style="13" bestFit="1" customWidth="1"/>
    <col min="57" max="57" width="13.85546875" style="13" bestFit="1" customWidth="1"/>
    <col min="58" max="58" width="21.85546875" style="13" bestFit="1" customWidth="1"/>
    <col min="59" max="59" width="13.85546875" style="13" bestFit="1" customWidth="1"/>
    <col min="60" max="60" width="12" style="13" bestFit="1" customWidth="1"/>
    <col min="61" max="61" width="21.85546875" style="13" bestFit="1" customWidth="1"/>
    <col min="62" max="62" width="13.85546875" style="13" bestFit="1" customWidth="1"/>
    <col min="63" max="63" width="12" style="13" bestFit="1" customWidth="1"/>
    <col min="64" max="64" width="21.85546875" style="13" bestFit="1" customWidth="1"/>
    <col min="65" max="65" width="13.85546875" style="13" bestFit="1" customWidth="1"/>
    <col min="66" max="66" width="21.85546875" style="13" bestFit="1" customWidth="1"/>
    <col min="67" max="67" width="13.85546875" style="13" bestFit="1" customWidth="1"/>
    <col min="68" max="68" width="12" style="13" bestFit="1" customWidth="1"/>
    <col min="69" max="69" width="21.85546875" style="13" bestFit="1" customWidth="1"/>
    <col min="70" max="70" width="13.85546875" style="13" bestFit="1" customWidth="1"/>
    <col min="71" max="71" width="12" style="13" bestFit="1" customWidth="1"/>
    <col min="72" max="72" width="21.85546875" style="13" bestFit="1" customWidth="1"/>
    <col min="73" max="73" width="12.85546875" style="13" bestFit="1" customWidth="1"/>
    <col min="74" max="74" width="11" style="13" bestFit="1" customWidth="1"/>
    <col min="75" max="75" width="21.85546875" style="13" bestFit="1" customWidth="1"/>
    <col min="76" max="76" width="13.85546875" style="13" bestFit="1" customWidth="1"/>
    <col min="77" max="77" width="12" style="13" bestFit="1" customWidth="1"/>
    <col min="78" max="78" width="21.85546875" style="13" bestFit="1" customWidth="1"/>
    <col min="79" max="79" width="13.85546875" style="13" bestFit="1" customWidth="1"/>
    <col min="80" max="80" width="12" style="13" bestFit="1" customWidth="1"/>
    <col min="81" max="81" width="21.85546875" style="13" bestFit="1" customWidth="1"/>
    <col min="82" max="82" width="13.85546875" style="13" bestFit="1" customWidth="1"/>
    <col min="83" max="83" width="12" style="13" bestFit="1" customWidth="1"/>
    <col min="84" max="84" width="21.85546875" style="13" bestFit="1" customWidth="1"/>
    <col min="85" max="85" width="13.85546875" style="13" bestFit="1" customWidth="1"/>
    <col min="86" max="86" width="12" style="13" bestFit="1" customWidth="1"/>
    <col min="87" max="87" width="21.85546875" style="13" bestFit="1" customWidth="1"/>
    <col min="88" max="88" width="13.85546875" style="13" bestFit="1" customWidth="1"/>
    <col min="89" max="89" width="12" style="13" bestFit="1" customWidth="1"/>
    <col min="90" max="90" width="21.85546875" style="13" bestFit="1" customWidth="1"/>
    <col min="91" max="91" width="11.85546875" style="13" bestFit="1" customWidth="1"/>
    <col min="92" max="92" width="21.85546875" style="13" bestFit="1" customWidth="1"/>
    <col min="93" max="93" width="13.85546875" style="13" bestFit="1" customWidth="1"/>
    <col min="94" max="94" width="12" style="13" bestFit="1" customWidth="1"/>
    <col min="95" max="95" width="21.85546875" style="13" bestFit="1" customWidth="1"/>
    <col min="96" max="96" width="13.85546875" style="13" bestFit="1" customWidth="1"/>
    <col min="97" max="97" width="12" style="13" bestFit="1" customWidth="1"/>
    <col min="98" max="98" width="21.85546875" style="13" bestFit="1" customWidth="1"/>
    <col min="99" max="99" width="13.85546875" style="13" bestFit="1" customWidth="1"/>
    <col min="100" max="100" width="12" style="13" bestFit="1" customWidth="1"/>
    <col min="101" max="101" width="21.85546875" style="13" bestFit="1" customWidth="1"/>
    <col min="102" max="102" width="13.85546875" style="13" bestFit="1" customWidth="1"/>
    <col min="103" max="103" width="12" style="13" bestFit="1" customWidth="1"/>
    <col min="104" max="104" width="21.85546875" style="13" bestFit="1" customWidth="1"/>
    <col min="105" max="105" width="13.85546875" style="13" bestFit="1" customWidth="1"/>
    <col min="106" max="106" width="12" style="13" bestFit="1" customWidth="1"/>
    <col min="107" max="107" width="21.85546875" style="13" bestFit="1" customWidth="1"/>
    <col min="108" max="108" width="12.85546875" style="13" bestFit="1" customWidth="1"/>
    <col min="109" max="109" width="21.85546875" style="13" bestFit="1" customWidth="1"/>
    <col min="110" max="110" width="13.85546875" style="13" bestFit="1" customWidth="1"/>
    <col min="111" max="111" width="12" style="13" bestFit="1" customWidth="1"/>
    <col min="112" max="112" width="21.85546875" style="13" bestFit="1" customWidth="1"/>
    <col min="113" max="113" width="11.85546875" style="13" bestFit="1" customWidth="1"/>
    <col min="114" max="114" width="10" style="13" bestFit="1" customWidth="1"/>
    <col min="115" max="115" width="21.85546875" style="13" bestFit="1" customWidth="1"/>
    <col min="116" max="116" width="9" style="13"/>
    <col min="117" max="117" width="12.140625" style="13" bestFit="1" customWidth="1"/>
    <col min="118" max="118" width="11.28515625" style="13" bestFit="1" customWidth="1"/>
    <col min="119" max="16384" width="9" style="13"/>
  </cols>
  <sheetData>
    <row r="1" spans="1:35" ht="23.25" customHeight="1">
      <c r="A1" s="10" t="s">
        <v>18</v>
      </c>
      <c r="B1" s="10"/>
      <c r="C1" s="40"/>
    </row>
    <row r="2" spans="1:35" s="14" customFormat="1" ht="30.75" customHeight="1">
      <c r="A2" s="11" t="s">
        <v>139</v>
      </c>
      <c r="B2" s="11"/>
      <c r="C2" s="11"/>
    </row>
    <row r="3" spans="1:35" ht="79.5" customHeight="1">
      <c r="A3" s="23" t="s">
        <v>17</v>
      </c>
      <c r="B3" s="23" t="s">
        <v>0</v>
      </c>
      <c r="C3" s="23" t="s">
        <v>130</v>
      </c>
      <c r="D3" s="23" t="s">
        <v>58</v>
      </c>
      <c r="E3" s="23" t="s">
        <v>59</v>
      </c>
      <c r="F3" s="23" t="s">
        <v>4</v>
      </c>
      <c r="G3" s="23" t="s">
        <v>3</v>
      </c>
      <c r="H3" s="23" t="s">
        <v>2</v>
      </c>
      <c r="I3" s="23" t="s">
        <v>60</v>
      </c>
      <c r="J3" s="23" t="s">
        <v>61</v>
      </c>
      <c r="K3" s="23" t="s">
        <v>62</v>
      </c>
      <c r="L3" s="23" t="s">
        <v>63</v>
      </c>
      <c r="M3" s="23" t="s">
        <v>64</v>
      </c>
      <c r="N3" s="23" t="s">
        <v>65</v>
      </c>
      <c r="O3" s="23" t="s">
        <v>66</v>
      </c>
      <c r="P3" s="23" t="s">
        <v>67</v>
      </c>
      <c r="Q3" s="23" t="s">
        <v>68</v>
      </c>
      <c r="R3" s="23" t="s">
        <v>69</v>
      </c>
      <c r="S3" s="23" t="s">
        <v>70</v>
      </c>
      <c r="T3" s="23" t="s">
        <v>71</v>
      </c>
      <c r="U3" s="23" t="s">
        <v>72</v>
      </c>
      <c r="V3" s="23" t="s">
        <v>73</v>
      </c>
      <c r="W3" s="23" t="s">
        <v>74</v>
      </c>
      <c r="X3" s="23" t="s">
        <v>75</v>
      </c>
      <c r="Y3" s="23" t="s">
        <v>76</v>
      </c>
      <c r="Z3" s="23" t="s">
        <v>77</v>
      </c>
      <c r="AA3" s="23" t="s">
        <v>78</v>
      </c>
      <c r="AB3" s="23" t="s">
        <v>79</v>
      </c>
      <c r="AC3" s="23" t="s">
        <v>80</v>
      </c>
      <c r="AD3" s="23" t="s">
        <v>81</v>
      </c>
      <c r="AE3" s="23" t="s">
        <v>82</v>
      </c>
      <c r="AF3" s="23" t="s">
        <v>83</v>
      </c>
      <c r="AG3" s="23" t="s">
        <v>84</v>
      </c>
      <c r="AH3" s="23" t="s">
        <v>85</v>
      </c>
      <c r="AI3" s="23" t="s">
        <v>140</v>
      </c>
    </row>
    <row r="4" spans="1:35" ht="23.25" customHeight="1">
      <c r="A4" s="16" t="s">
        <v>19</v>
      </c>
      <c r="B4" s="31">
        <f t="shared" ref="B4:AI4" si="0">SUM(B5:B35)</f>
        <v>743447496342.56982</v>
      </c>
      <c r="C4" s="31">
        <f t="shared" si="0"/>
        <v>20344454888.939205</v>
      </c>
      <c r="D4" s="31">
        <f t="shared" si="0"/>
        <v>137224835.60579959</v>
      </c>
      <c r="E4" s="31">
        <f t="shared" si="0"/>
        <v>8580405.8439209685</v>
      </c>
      <c r="F4" s="31">
        <f t="shared" si="0"/>
        <v>11868891160.482567</v>
      </c>
      <c r="G4" s="31">
        <f t="shared" si="0"/>
        <v>41929055659.93145</v>
      </c>
      <c r="H4" s="31">
        <f t="shared" si="0"/>
        <v>6159493178.4416952</v>
      </c>
      <c r="I4" s="31">
        <f t="shared" si="0"/>
        <v>3432313231.0783072</v>
      </c>
      <c r="J4" s="31">
        <f t="shared" si="0"/>
        <v>139196381.81685704</v>
      </c>
      <c r="K4" s="31">
        <f t="shared" si="0"/>
        <v>8478520896.9295492</v>
      </c>
      <c r="L4" s="31">
        <f t="shared" si="0"/>
        <v>3123053675.0756469</v>
      </c>
      <c r="M4" s="31">
        <f t="shared" si="0"/>
        <v>1075275790.0612788</v>
      </c>
      <c r="N4" s="31">
        <f t="shared" si="0"/>
        <v>13376736719.036539</v>
      </c>
      <c r="O4" s="31">
        <f t="shared" si="0"/>
        <v>576984570579.93909</v>
      </c>
      <c r="P4" s="31">
        <f t="shared" si="0"/>
        <v>269601008.50001299</v>
      </c>
      <c r="Q4" s="31">
        <f t="shared" si="0"/>
        <v>192374045.6744909</v>
      </c>
      <c r="R4" s="31">
        <f t="shared" si="0"/>
        <v>9934197971.9720516</v>
      </c>
      <c r="S4" s="31">
        <f t="shared" si="0"/>
        <v>802385146.78047872</v>
      </c>
      <c r="T4" s="31">
        <f t="shared" si="0"/>
        <v>1911044270.1204472</v>
      </c>
      <c r="U4" s="31">
        <f t="shared" si="0"/>
        <v>4801184924.0809383</v>
      </c>
      <c r="V4" s="31">
        <f t="shared" si="0"/>
        <v>991370328.19564903</v>
      </c>
      <c r="W4" s="31">
        <f t="shared" si="0"/>
        <v>10742959655.388393</v>
      </c>
      <c r="X4" s="31">
        <f t="shared" si="0"/>
        <v>1581637224.7301106</v>
      </c>
      <c r="Y4" s="31">
        <f t="shared" si="0"/>
        <v>91844672.132775843</v>
      </c>
      <c r="Z4" s="31">
        <f t="shared" si="0"/>
        <v>1786869364.9361627</v>
      </c>
      <c r="AA4" s="31">
        <f t="shared" si="0"/>
        <v>6191668625.9513969</v>
      </c>
      <c r="AB4" s="31">
        <f t="shared" si="0"/>
        <v>2226713754.0111089</v>
      </c>
      <c r="AC4" s="31">
        <f t="shared" si="0"/>
        <v>50080624.067420535</v>
      </c>
      <c r="AD4" s="31">
        <f t="shared" si="0"/>
        <v>6262711543.6813374</v>
      </c>
      <c r="AE4" s="31">
        <f t="shared" si="0"/>
        <v>495433715.01303381</v>
      </c>
      <c r="AF4" s="31">
        <f t="shared" si="0"/>
        <v>2892622791.7668376</v>
      </c>
      <c r="AG4" s="31">
        <f t="shared" si="0"/>
        <v>986887530.32131696</v>
      </c>
      <c r="AH4" s="31">
        <f t="shared" si="0"/>
        <v>683654530.16212928</v>
      </c>
      <c r="AI4" s="31">
        <f t="shared" si="0"/>
        <v>3494887211.9021492</v>
      </c>
    </row>
    <row r="5" spans="1:35" ht="23.25" customHeight="1">
      <c r="A5" s="24" t="s">
        <v>20</v>
      </c>
      <c r="B5" s="32">
        <f>SUM(C5:AI5)</f>
        <v>75568463647.615646</v>
      </c>
      <c r="C5" s="32">
        <v>861162280.88630736</v>
      </c>
      <c r="D5" s="32">
        <v>25428585.513241015</v>
      </c>
      <c r="E5" s="32">
        <v>0</v>
      </c>
      <c r="F5" s="32">
        <v>714080915.00364971</v>
      </c>
      <c r="G5" s="32">
        <v>2973133335.1040611</v>
      </c>
      <c r="H5" s="32">
        <v>729453650.79120028</v>
      </c>
      <c r="I5" s="32">
        <v>129454617.15831789</v>
      </c>
      <c r="J5" s="32">
        <v>0</v>
      </c>
      <c r="K5" s="32">
        <v>611811767.44857907</v>
      </c>
      <c r="L5" s="32">
        <v>93623428.480569184</v>
      </c>
      <c r="M5" s="32">
        <v>0</v>
      </c>
      <c r="N5" s="32">
        <v>870207806.67576575</v>
      </c>
      <c r="O5" s="32">
        <v>64139052928.654015</v>
      </c>
      <c r="P5" s="32">
        <v>0</v>
      </c>
      <c r="Q5" s="32">
        <v>2311689.5921128197</v>
      </c>
      <c r="R5" s="32">
        <v>662876990.53835094</v>
      </c>
      <c r="S5" s="32">
        <v>0</v>
      </c>
      <c r="T5" s="32">
        <v>17337671.940846145</v>
      </c>
      <c r="U5" s="32">
        <v>325948232.48790759</v>
      </c>
      <c r="V5" s="32">
        <v>50857171.026482031</v>
      </c>
      <c r="W5" s="32">
        <v>623462682.99282742</v>
      </c>
      <c r="X5" s="32">
        <v>141590987.5169102</v>
      </c>
      <c r="Y5" s="32">
        <v>0</v>
      </c>
      <c r="Z5" s="32">
        <v>0</v>
      </c>
      <c r="AA5" s="32">
        <v>1018183680.8460916</v>
      </c>
      <c r="AB5" s="32">
        <v>110961100.42141534</v>
      </c>
      <c r="AC5" s="32">
        <v>4623379.1842256393</v>
      </c>
      <c r="AD5" s="32">
        <v>547356082.39649308</v>
      </c>
      <c r="AE5" s="32">
        <v>11558447.960564097</v>
      </c>
      <c r="AF5" s="32">
        <v>369928126.97785395</v>
      </c>
      <c r="AG5" s="32">
        <v>4276625.7454087157</v>
      </c>
      <c r="AH5" s="32">
        <v>23290272.640536658</v>
      </c>
      <c r="AI5" s="32">
        <v>506491189.63191879</v>
      </c>
    </row>
    <row r="6" spans="1:35" ht="23.25" customHeight="1">
      <c r="A6" s="24" t="s">
        <v>21</v>
      </c>
      <c r="B6" s="32">
        <f t="shared" ref="B6:B35" si="1">SUM(C6:AI6)</f>
        <v>36489810431.910767</v>
      </c>
      <c r="C6" s="32">
        <v>1098021361.688508</v>
      </c>
      <c r="D6" s="32">
        <v>0</v>
      </c>
      <c r="E6" s="32">
        <v>0</v>
      </c>
      <c r="F6" s="32">
        <v>369550469.67990243</v>
      </c>
      <c r="G6" s="32">
        <v>1303368864.637543</v>
      </c>
      <c r="H6" s="32">
        <v>270597234.77830422</v>
      </c>
      <c r="I6" s="32">
        <v>275130637.32513881</v>
      </c>
      <c r="J6" s="32">
        <v>0</v>
      </c>
      <c r="K6" s="32">
        <v>171643999.87670597</v>
      </c>
      <c r="L6" s="32">
        <v>57058342.399815723</v>
      </c>
      <c r="M6" s="32">
        <v>96921019.966810256</v>
      </c>
      <c r="N6" s="32">
        <v>611227722.69391644</v>
      </c>
      <c r="O6" s="32">
        <v>30606657630.473862</v>
      </c>
      <c r="P6" s="32">
        <v>0</v>
      </c>
      <c r="Q6" s="32">
        <v>0</v>
      </c>
      <c r="R6" s="32">
        <v>400658990.60473347</v>
      </c>
      <c r="S6" s="32">
        <v>94576156.580516487</v>
      </c>
      <c r="T6" s="32">
        <v>2657511.8377996362</v>
      </c>
      <c r="U6" s="32">
        <v>17195664.832821175</v>
      </c>
      <c r="V6" s="32">
        <v>25011876.120467171</v>
      </c>
      <c r="W6" s="32">
        <v>333126925.07947212</v>
      </c>
      <c r="X6" s="32">
        <v>2344863.3862937968</v>
      </c>
      <c r="Y6" s="32">
        <v>0</v>
      </c>
      <c r="Z6" s="32">
        <v>0</v>
      </c>
      <c r="AA6" s="32">
        <v>165703679.29809499</v>
      </c>
      <c r="AB6" s="32">
        <v>14069180.317762781</v>
      </c>
      <c r="AC6" s="32">
        <v>0</v>
      </c>
      <c r="AD6" s="32">
        <v>441412716.25851977</v>
      </c>
      <c r="AE6" s="32">
        <v>0</v>
      </c>
      <c r="AF6" s="32">
        <v>55573262.255162984</v>
      </c>
      <c r="AG6" s="32">
        <v>21416418.928150013</v>
      </c>
      <c r="AH6" s="32">
        <v>24621057.739873588</v>
      </c>
      <c r="AI6" s="32">
        <v>31264845.150583956</v>
      </c>
    </row>
    <row r="7" spans="1:35" ht="23.25" customHeight="1">
      <c r="A7" s="24" t="s">
        <v>22</v>
      </c>
      <c r="B7" s="32">
        <f t="shared" si="1"/>
        <v>16380960898.818712</v>
      </c>
      <c r="C7" s="32">
        <v>736895457.33247507</v>
      </c>
      <c r="D7" s="32">
        <v>2497039.1370352861</v>
      </c>
      <c r="E7" s="32">
        <v>0</v>
      </c>
      <c r="F7" s="32">
        <v>250376193.47119191</v>
      </c>
      <c r="G7" s="32">
        <v>728751268.14706731</v>
      </c>
      <c r="H7" s="32">
        <v>167877861.98221847</v>
      </c>
      <c r="I7" s="32">
        <v>118628567.00253789</v>
      </c>
      <c r="J7" s="32">
        <v>0</v>
      </c>
      <c r="K7" s="32">
        <v>177001658.82907811</v>
      </c>
      <c r="L7" s="32">
        <v>25354551.237589058</v>
      </c>
      <c r="M7" s="32">
        <v>0</v>
      </c>
      <c r="N7" s="32">
        <v>268911907.06533849</v>
      </c>
      <c r="O7" s="32">
        <v>12235491771.4729</v>
      </c>
      <c r="P7" s="32">
        <v>0</v>
      </c>
      <c r="Q7" s="32">
        <v>0</v>
      </c>
      <c r="R7" s="32">
        <v>387617306.04132372</v>
      </c>
      <c r="S7" s="32">
        <v>3841598.6723619783</v>
      </c>
      <c r="T7" s="32">
        <v>0</v>
      </c>
      <c r="U7" s="32">
        <v>170566981.05287185</v>
      </c>
      <c r="V7" s="32">
        <v>2881199.004271484</v>
      </c>
      <c r="W7" s="32">
        <v>380894508.36469012</v>
      </c>
      <c r="X7" s="32">
        <v>5762398.008542968</v>
      </c>
      <c r="Y7" s="32">
        <v>0</v>
      </c>
      <c r="Z7" s="32">
        <v>0</v>
      </c>
      <c r="AA7" s="32">
        <v>311649692.29536557</v>
      </c>
      <c r="AB7" s="32">
        <v>46675423.869198032</v>
      </c>
      <c r="AC7" s="32">
        <v>0</v>
      </c>
      <c r="AD7" s="32">
        <v>210903767.1126726</v>
      </c>
      <c r="AE7" s="32">
        <v>0</v>
      </c>
      <c r="AF7" s="32">
        <v>124179677.08410095</v>
      </c>
      <c r="AG7" s="32">
        <v>16134714.423920307</v>
      </c>
      <c r="AH7" s="32">
        <v>8067357.2119601546</v>
      </c>
      <c r="AI7" s="32">
        <v>0</v>
      </c>
    </row>
    <row r="8" spans="1:35" ht="23.25" customHeight="1">
      <c r="A8" s="24" t="s">
        <v>23</v>
      </c>
      <c r="B8" s="32">
        <f t="shared" si="1"/>
        <v>73604380157.081879</v>
      </c>
      <c r="C8" s="32">
        <v>1135800183.4448299</v>
      </c>
      <c r="D8" s="32">
        <v>46449677.092584677</v>
      </c>
      <c r="E8" s="32">
        <v>0</v>
      </c>
      <c r="F8" s="32">
        <v>879946218.38165045</v>
      </c>
      <c r="G8" s="32">
        <v>4366114412.125947</v>
      </c>
      <c r="H8" s="32">
        <v>298858636.62958026</v>
      </c>
      <c r="I8" s="32">
        <v>306586887.57648259</v>
      </c>
      <c r="J8" s="32">
        <v>14730180.118878679</v>
      </c>
      <c r="K8" s="32">
        <v>570620214.0725956</v>
      </c>
      <c r="L8" s="32">
        <v>804698448.59960818</v>
      </c>
      <c r="M8" s="32">
        <v>7741612.8487641122</v>
      </c>
      <c r="N8" s="32">
        <v>1541647223.822772</v>
      </c>
      <c r="O8" s="32">
        <v>59645165878.550362</v>
      </c>
      <c r="P8" s="32">
        <v>0</v>
      </c>
      <c r="Q8" s="32">
        <v>0</v>
      </c>
      <c r="R8" s="32">
        <v>613094920.42555451</v>
      </c>
      <c r="S8" s="32">
        <v>61598611.413241856</v>
      </c>
      <c r="T8" s="32">
        <v>255473224.00921574</v>
      </c>
      <c r="U8" s="32">
        <v>423443351.5428232</v>
      </c>
      <c r="V8" s="32">
        <v>40720883.584499232</v>
      </c>
      <c r="W8" s="32">
        <v>1074356404.2885625</v>
      </c>
      <c r="X8" s="32">
        <v>88771672.512403861</v>
      </c>
      <c r="Y8" s="32">
        <v>0</v>
      </c>
      <c r="Z8" s="32">
        <v>0</v>
      </c>
      <c r="AA8" s="32">
        <v>329880681.33895224</v>
      </c>
      <c r="AB8" s="32">
        <v>171863805.24256331</v>
      </c>
      <c r="AC8" s="32">
        <v>0</v>
      </c>
      <c r="AD8" s="32">
        <v>559097524.35939717</v>
      </c>
      <c r="AE8" s="32">
        <v>6967451.5638877004</v>
      </c>
      <c r="AF8" s="32">
        <v>161967210.21988133</v>
      </c>
      <c r="AG8" s="32">
        <v>49947057.372781463</v>
      </c>
      <c r="AH8" s="32">
        <v>57951251.099556096</v>
      </c>
      <c r="AI8" s="32">
        <v>90886534.844490677</v>
      </c>
    </row>
    <row r="9" spans="1:35" ht="23.25" customHeight="1">
      <c r="A9" s="24" t="s">
        <v>24</v>
      </c>
      <c r="B9" s="32">
        <f t="shared" si="1"/>
        <v>52906405282.508041</v>
      </c>
      <c r="C9" s="32">
        <v>834923892.39128399</v>
      </c>
      <c r="D9" s="32">
        <v>0</v>
      </c>
      <c r="E9" s="32">
        <v>0</v>
      </c>
      <c r="F9" s="32">
        <v>819200105.43105125</v>
      </c>
      <c r="G9" s="32">
        <v>2357648524.3295727</v>
      </c>
      <c r="H9" s="32">
        <v>503896798.49165595</v>
      </c>
      <c r="I9" s="32">
        <v>24022452.300354954</v>
      </c>
      <c r="J9" s="32">
        <v>0</v>
      </c>
      <c r="K9" s="32">
        <v>335854572.35233098</v>
      </c>
      <c r="L9" s="32">
        <v>106549345.84894277</v>
      </c>
      <c r="M9" s="32">
        <v>0</v>
      </c>
      <c r="N9" s="32">
        <v>422496316.5820322</v>
      </c>
      <c r="O9" s="32">
        <v>43172139802.522102</v>
      </c>
      <c r="P9" s="32">
        <v>0</v>
      </c>
      <c r="Q9" s="32">
        <v>0</v>
      </c>
      <c r="R9" s="32">
        <v>1248247999.9131811</v>
      </c>
      <c r="S9" s="32">
        <v>11493996.315959306</v>
      </c>
      <c r="T9" s="32">
        <v>939059499.01387548</v>
      </c>
      <c r="U9" s="32">
        <v>213788331.47684309</v>
      </c>
      <c r="V9" s="32">
        <v>71837476.974745676</v>
      </c>
      <c r="W9" s="32">
        <v>980208005.82500947</v>
      </c>
      <c r="X9" s="32">
        <v>71837476.974745661</v>
      </c>
      <c r="Y9" s="32">
        <v>0</v>
      </c>
      <c r="Z9" s="32">
        <v>0</v>
      </c>
      <c r="AA9" s="32">
        <v>185628040.50274277</v>
      </c>
      <c r="AB9" s="32">
        <v>210340132.58205527</v>
      </c>
      <c r="AC9" s="32">
        <v>5746998.1579796532</v>
      </c>
      <c r="AD9" s="32">
        <v>344130249.69982177</v>
      </c>
      <c r="AE9" s="32">
        <v>0</v>
      </c>
      <c r="AF9" s="32">
        <v>35458978.634734459</v>
      </c>
      <c r="AG9" s="32">
        <v>8390617.3106502946</v>
      </c>
      <c r="AH9" s="32">
        <v>3505668.8763675885</v>
      </c>
      <c r="AI9" s="32">
        <v>0</v>
      </c>
    </row>
    <row r="10" spans="1:35" ht="23.25" customHeight="1">
      <c r="A10" s="24" t="s">
        <v>25</v>
      </c>
      <c r="B10" s="32">
        <f t="shared" si="1"/>
        <v>859390712.32864451</v>
      </c>
      <c r="C10" s="32">
        <v>30547063.234430492</v>
      </c>
      <c r="D10" s="32">
        <v>0</v>
      </c>
      <c r="E10" s="32">
        <v>0</v>
      </c>
      <c r="F10" s="32">
        <v>8145883.5291814646</v>
      </c>
      <c r="G10" s="32">
        <v>30547063.234430492</v>
      </c>
      <c r="H10" s="32">
        <v>6109412.6468860982</v>
      </c>
      <c r="I10" s="32">
        <v>30547063.234430492</v>
      </c>
      <c r="J10" s="32">
        <v>0</v>
      </c>
      <c r="K10" s="32">
        <v>12218825.293772196</v>
      </c>
      <c r="L10" s="32">
        <v>8145883.5291814646</v>
      </c>
      <c r="M10" s="32">
        <v>0</v>
      </c>
      <c r="N10" s="32">
        <v>40729417.64590732</v>
      </c>
      <c r="O10" s="32">
        <v>268814156.46298832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10182354.41147683</v>
      </c>
      <c r="X10" s="32">
        <v>6109412.6468860982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407294176.45907325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</row>
    <row r="11" spans="1:35" ht="23.25" customHeight="1">
      <c r="A11" s="24" t="s">
        <v>26</v>
      </c>
      <c r="B11" s="32">
        <f t="shared" si="1"/>
        <v>10474195809.323259</v>
      </c>
      <c r="C11" s="32">
        <v>388182547.98070484</v>
      </c>
      <c r="D11" s="32">
        <v>0</v>
      </c>
      <c r="E11" s="32">
        <v>0</v>
      </c>
      <c r="F11" s="32">
        <v>239021008.52981359</v>
      </c>
      <c r="G11" s="32">
        <v>1029111037.8087533</v>
      </c>
      <c r="H11" s="32">
        <v>12948050.299556533</v>
      </c>
      <c r="I11" s="32">
        <v>48166747.114350304</v>
      </c>
      <c r="J11" s="32">
        <v>0</v>
      </c>
      <c r="K11" s="32">
        <v>274239705.34460735</v>
      </c>
      <c r="L11" s="32">
        <v>26931944.62307759</v>
      </c>
      <c r="M11" s="32">
        <v>0</v>
      </c>
      <c r="N11" s="32">
        <v>251192175.81139672</v>
      </c>
      <c r="O11" s="32">
        <v>7504689953.6229658</v>
      </c>
      <c r="P11" s="32">
        <v>7768830.1797339199</v>
      </c>
      <c r="Q11" s="32">
        <v>0</v>
      </c>
      <c r="R11" s="32">
        <v>29780515.688980028</v>
      </c>
      <c r="S11" s="32">
        <v>36254540.83875829</v>
      </c>
      <c r="T11" s="32">
        <v>0</v>
      </c>
      <c r="U11" s="32">
        <v>103584402.39645226</v>
      </c>
      <c r="V11" s="32">
        <v>23306490.539201759</v>
      </c>
      <c r="W11" s="32">
        <v>106174012.45636357</v>
      </c>
      <c r="X11" s="32">
        <v>59819992.38395118</v>
      </c>
      <c r="Y11" s="32">
        <v>0</v>
      </c>
      <c r="Z11" s="32">
        <v>0</v>
      </c>
      <c r="AA11" s="32">
        <v>21234802.491272714</v>
      </c>
      <c r="AB11" s="32">
        <v>129480502.99556533</v>
      </c>
      <c r="AC11" s="32">
        <v>0</v>
      </c>
      <c r="AD11" s="32">
        <v>85198170.971082002</v>
      </c>
      <c r="AE11" s="32">
        <v>7768830.1797339199</v>
      </c>
      <c r="AF11" s="32">
        <v>0</v>
      </c>
      <c r="AG11" s="32">
        <v>89341547.066940069</v>
      </c>
      <c r="AH11" s="32">
        <v>0</v>
      </c>
      <c r="AI11" s="32">
        <v>0</v>
      </c>
    </row>
    <row r="12" spans="1:35" ht="23.25" customHeight="1">
      <c r="A12" s="24" t="s">
        <v>27</v>
      </c>
      <c r="B12" s="32">
        <f t="shared" si="1"/>
        <v>136475733351.56012</v>
      </c>
      <c r="C12" s="32">
        <v>2921501396.1546302</v>
      </c>
      <c r="D12" s="32">
        <v>27744059.80560891</v>
      </c>
      <c r="E12" s="32">
        <v>4258390.5748143904</v>
      </c>
      <c r="F12" s="32">
        <v>3615476977.1683197</v>
      </c>
      <c r="G12" s="32">
        <v>11153810895.1649</v>
      </c>
      <c r="H12" s="32">
        <v>2599039954.3332434</v>
      </c>
      <c r="I12" s="32">
        <v>1048008641.895294</v>
      </c>
      <c r="J12" s="32">
        <v>8516781.1496287808</v>
      </c>
      <c r="K12" s="32">
        <v>1978981088.8199902</v>
      </c>
      <c r="L12" s="32">
        <v>787148355.91654444</v>
      </c>
      <c r="M12" s="32">
        <v>516362117.73090255</v>
      </c>
      <c r="N12" s="32">
        <v>5330557816.96562</v>
      </c>
      <c r="O12" s="32">
        <v>93115723281.976822</v>
      </c>
      <c r="P12" s="32">
        <v>154850566.35688692</v>
      </c>
      <c r="Q12" s="32">
        <v>92910339.814132154</v>
      </c>
      <c r="R12" s="32">
        <v>2583423615.3874002</v>
      </c>
      <c r="S12" s="32">
        <v>77425283.178443462</v>
      </c>
      <c r="T12" s="32">
        <v>354865881.23453254</v>
      </c>
      <c r="U12" s="32">
        <v>2209629380.7773008</v>
      </c>
      <c r="V12" s="32">
        <v>278214850.88787353</v>
      </c>
      <c r="W12" s="32">
        <v>2278671608.71768</v>
      </c>
      <c r="X12" s="32">
        <v>270534933.81569278</v>
      </c>
      <c r="Y12" s="32">
        <v>0</v>
      </c>
      <c r="Z12" s="32">
        <v>883938649.62056291</v>
      </c>
      <c r="AA12" s="32">
        <v>1081710682.8892901</v>
      </c>
      <c r="AB12" s="32">
        <v>479004418.59730351</v>
      </c>
      <c r="AC12" s="32">
        <v>0</v>
      </c>
      <c r="AD12" s="32">
        <v>894132977.28196919</v>
      </c>
      <c r="AE12" s="32">
        <v>193563207.94610864</v>
      </c>
      <c r="AF12" s="32">
        <v>912839598.007424</v>
      </c>
      <c r="AG12" s="32">
        <v>99313966.904606938</v>
      </c>
      <c r="AH12" s="32">
        <v>160965222.93421891</v>
      </c>
      <c r="AI12" s="32">
        <v>362608409.55237687</v>
      </c>
    </row>
    <row r="13" spans="1:35" ht="23.25" customHeight="1">
      <c r="A13" s="24" t="s">
        <v>53</v>
      </c>
      <c r="B13" s="32">
        <f t="shared" si="1"/>
        <v>4806234199.8876476</v>
      </c>
      <c r="C13" s="32">
        <v>171529033.17162111</v>
      </c>
      <c r="D13" s="32">
        <v>0</v>
      </c>
      <c r="E13" s="32">
        <v>0</v>
      </c>
      <c r="F13" s="32">
        <v>89860732.303341806</v>
      </c>
      <c r="G13" s="32">
        <v>182933270.11247516</v>
      </c>
      <c r="H13" s="32">
        <v>30605248.11678179</v>
      </c>
      <c r="I13" s="32">
        <v>0</v>
      </c>
      <c r="J13" s="32">
        <v>0</v>
      </c>
      <c r="K13" s="32">
        <v>25834087.763975501</v>
      </c>
      <c r="L13" s="32">
        <v>7913143.9997762796</v>
      </c>
      <c r="M13" s="32">
        <v>0</v>
      </c>
      <c r="N13" s="32">
        <v>44685989.645795465</v>
      </c>
      <c r="O13" s="32">
        <v>4103570286.6604548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6982185.8821555413</v>
      </c>
      <c r="V13" s="32">
        <v>0</v>
      </c>
      <c r="W13" s="32">
        <v>38402022.351855479</v>
      </c>
      <c r="X13" s="32">
        <v>0</v>
      </c>
      <c r="Y13" s="32">
        <v>0</v>
      </c>
      <c r="Z13" s="32">
        <v>64003370.586425789</v>
      </c>
      <c r="AA13" s="32">
        <v>3491092.9410777707</v>
      </c>
      <c r="AB13" s="32">
        <v>1163697.6470259235</v>
      </c>
      <c r="AC13" s="32">
        <v>0</v>
      </c>
      <c r="AD13" s="32">
        <v>8145883.5291814646</v>
      </c>
      <c r="AE13" s="32">
        <v>0</v>
      </c>
      <c r="AF13" s="32">
        <v>13964371.764311081</v>
      </c>
      <c r="AG13" s="32">
        <v>0</v>
      </c>
      <c r="AH13" s="32">
        <v>0</v>
      </c>
      <c r="AI13" s="32">
        <v>13149783.411392935</v>
      </c>
    </row>
    <row r="14" spans="1:35" ht="23.25" customHeight="1">
      <c r="A14" s="24" t="s">
        <v>28</v>
      </c>
      <c r="B14" s="32">
        <f t="shared" si="1"/>
        <v>1945949751.577337</v>
      </c>
      <c r="C14" s="32">
        <v>116689781.55552448</v>
      </c>
      <c r="D14" s="32">
        <v>1018235.4411476831</v>
      </c>
      <c r="E14" s="32">
        <v>0</v>
      </c>
      <c r="F14" s="32">
        <v>7331295.1762633184</v>
      </c>
      <c r="G14" s="32">
        <v>48875301.175088786</v>
      </c>
      <c r="H14" s="32">
        <v>4072941.7645907323</v>
      </c>
      <c r="I14" s="32">
        <v>509117.72057384154</v>
      </c>
      <c r="J14" s="32">
        <v>0</v>
      </c>
      <c r="K14" s="32">
        <v>20975650.087642271</v>
      </c>
      <c r="L14" s="32">
        <v>7127648.0880337814</v>
      </c>
      <c r="M14" s="32">
        <v>0</v>
      </c>
      <c r="N14" s="32">
        <v>0</v>
      </c>
      <c r="O14" s="32">
        <v>1600666113.484158</v>
      </c>
      <c r="P14" s="32">
        <v>0</v>
      </c>
      <c r="Q14" s="32">
        <v>0</v>
      </c>
      <c r="R14" s="32">
        <v>5091177.205738415</v>
      </c>
      <c r="S14" s="32">
        <v>0</v>
      </c>
      <c r="T14" s="32">
        <v>0</v>
      </c>
      <c r="U14" s="32">
        <v>25455886.028692078</v>
      </c>
      <c r="V14" s="32">
        <v>0</v>
      </c>
      <c r="W14" s="32">
        <v>10589648.587935904</v>
      </c>
      <c r="X14" s="32">
        <v>10589648.587935904</v>
      </c>
      <c r="Y14" s="32">
        <v>0</v>
      </c>
      <c r="Z14" s="32">
        <v>0</v>
      </c>
      <c r="AA14" s="32">
        <v>56613890.527811185</v>
      </c>
      <c r="AB14" s="32">
        <v>8145883.5291814646</v>
      </c>
      <c r="AC14" s="32">
        <v>0</v>
      </c>
      <c r="AD14" s="32">
        <v>19346473.381805979</v>
      </c>
      <c r="AE14" s="32">
        <v>0</v>
      </c>
      <c r="AF14" s="32">
        <v>203647.0882295366</v>
      </c>
      <c r="AG14" s="32">
        <v>0</v>
      </c>
      <c r="AH14" s="32">
        <v>2647412.146983976</v>
      </c>
      <c r="AI14" s="32">
        <v>0</v>
      </c>
    </row>
    <row r="15" spans="1:35" ht="23.25" customHeight="1">
      <c r="A15" s="24" t="s">
        <v>29</v>
      </c>
      <c r="B15" s="32">
        <f t="shared" si="1"/>
        <v>20552330253.719177</v>
      </c>
      <c r="C15" s="32">
        <v>1915218762.020139</v>
      </c>
      <c r="D15" s="32">
        <v>28011536.246592395</v>
      </c>
      <c r="E15" s="32">
        <v>1820749.8560285058</v>
      </c>
      <c r="F15" s="32">
        <v>565552916.81870019</v>
      </c>
      <c r="G15" s="32">
        <v>1980485641.4746981</v>
      </c>
      <c r="H15" s="32">
        <v>276053689.71016806</v>
      </c>
      <c r="I15" s="32">
        <v>95239223.238414153</v>
      </c>
      <c r="J15" s="32">
        <v>49020188.431536697</v>
      </c>
      <c r="K15" s="32">
        <v>911425360.62349987</v>
      </c>
      <c r="L15" s="32">
        <v>74930859.459634662</v>
      </c>
      <c r="M15" s="32">
        <v>70028840.616480991</v>
      </c>
      <c r="N15" s="32">
        <v>250703249.40700191</v>
      </c>
      <c r="O15" s="32">
        <v>10003815962.818035</v>
      </c>
      <c r="P15" s="32">
        <v>0</v>
      </c>
      <c r="Q15" s="32">
        <v>0</v>
      </c>
      <c r="R15" s="32">
        <v>738103980.09770966</v>
      </c>
      <c r="S15" s="32">
        <v>350144203.08240497</v>
      </c>
      <c r="T15" s="32">
        <v>224092289.97273919</v>
      </c>
      <c r="U15" s="32">
        <v>240198923.31452981</v>
      </c>
      <c r="V15" s="32">
        <v>72829994.241140231</v>
      </c>
      <c r="W15" s="32">
        <v>673397331.36808097</v>
      </c>
      <c r="X15" s="32">
        <v>133054797.1713139</v>
      </c>
      <c r="Y15" s="32">
        <v>49020188.431536697</v>
      </c>
      <c r="Z15" s="32">
        <v>84034608.739777178</v>
      </c>
      <c r="AA15" s="32">
        <v>414570736.44956738</v>
      </c>
      <c r="AB15" s="32">
        <v>245100942.15768349</v>
      </c>
      <c r="AC15" s="32">
        <v>14005768.123296198</v>
      </c>
      <c r="AD15" s="32">
        <v>294821418.99538493</v>
      </c>
      <c r="AE15" s="32">
        <v>140057681.23296198</v>
      </c>
      <c r="AF15" s="32">
        <v>135575835.4335072</v>
      </c>
      <c r="AG15" s="32">
        <v>170870371.10421363</v>
      </c>
      <c r="AH15" s="32">
        <v>14005768.123296198</v>
      </c>
      <c r="AI15" s="32">
        <v>336138434.95910877</v>
      </c>
    </row>
    <row r="16" spans="1:35" ht="23.25" customHeight="1">
      <c r="A16" s="24" t="s">
        <v>30</v>
      </c>
      <c r="B16" s="32">
        <f t="shared" si="1"/>
        <v>1232507816.2055953</v>
      </c>
      <c r="C16" s="32">
        <v>102078102.97505523</v>
      </c>
      <c r="D16" s="32">
        <v>0</v>
      </c>
      <c r="E16" s="32">
        <v>0</v>
      </c>
      <c r="F16" s="32">
        <v>27578906.923484992</v>
      </c>
      <c r="G16" s="32">
        <v>62540020.795290701</v>
      </c>
      <c r="H16" s="32">
        <v>3258353.4116725856</v>
      </c>
      <c r="I16" s="32">
        <v>4388594.7513465146</v>
      </c>
      <c r="J16" s="32">
        <v>0</v>
      </c>
      <c r="K16" s="32">
        <v>70716451.387706578</v>
      </c>
      <c r="L16" s="32">
        <v>4174765.3087055008</v>
      </c>
      <c r="M16" s="32">
        <v>0</v>
      </c>
      <c r="N16" s="32">
        <v>0</v>
      </c>
      <c r="O16" s="32">
        <v>659063071.63724899</v>
      </c>
      <c r="P16" s="32">
        <v>0</v>
      </c>
      <c r="Q16" s="32">
        <v>0</v>
      </c>
      <c r="R16" s="32">
        <v>113736898.7761962</v>
      </c>
      <c r="S16" s="32">
        <v>0</v>
      </c>
      <c r="T16" s="32">
        <v>0</v>
      </c>
      <c r="U16" s="32">
        <v>0</v>
      </c>
      <c r="V16" s="32">
        <v>0</v>
      </c>
      <c r="W16" s="32">
        <v>27492356.91098744</v>
      </c>
      <c r="X16" s="32">
        <v>0</v>
      </c>
      <c r="Y16" s="32">
        <v>0</v>
      </c>
      <c r="Z16" s="32">
        <v>0</v>
      </c>
      <c r="AA16" s="32">
        <v>16902708.323051538</v>
      </c>
      <c r="AB16" s="32">
        <v>44445977.006096363</v>
      </c>
      <c r="AC16" s="32">
        <v>0</v>
      </c>
      <c r="AD16" s="32">
        <v>8145883.5291814646</v>
      </c>
      <c r="AE16" s="32">
        <v>0</v>
      </c>
      <c r="AF16" s="32">
        <v>17717296.675969686</v>
      </c>
      <c r="AG16" s="32">
        <v>0</v>
      </c>
      <c r="AH16" s="32">
        <v>0</v>
      </c>
      <c r="AI16" s="32">
        <v>70268427.793601602</v>
      </c>
    </row>
    <row r="17" spans="1:35" ht="23.25" customHeight="1">
      <c r="A17" s="24" t="s">
        <v>31</v>
      </c>
      <c r="B17" s="32">
        <f t="shared" si="1"/>
        <v>27360041658.300934</v>
      </c>
      <c r="C17" s="32">
        <v>1069537311.5175124</v>
      </c>
      <c r="D17" s="32">
        <v>0</v>
      </c>
      <c r="E17" s="32">
        <v>0</v>
      </c>
      <c r="F17" s="32">
        <v>584090248.42636371</v>
      </c>
      <c r="G17" s="32">
        <v>2201368079.670126</v>
      </c>
      <c r="H17" s="32">
        <v>33498769.586380847</v>
      </c>
      <c r="I17" s="32">
        <v>16820658.771033786</v>
      </c>
      <c r="J17" s="32">
        <v>712739.77843363513</v>
      </c>
      <c r="K17" s="32">
        <v>348102107.7869873</v>
      </c>
      <c r="L17" s="32">
        <v>176189273.22879457</v>
      </c>
      <c r="M17" s="32">
        <v>8695425.2968903482</v>
      </c>
      <c r="N17" s="32">
        <v>734121971.7866441</v>
      </c>
      <c r="O17" s="32">
        <v>18407445594.556164</v>
      </c>
      <c r="P17" s="32">
        <v>101921788.3160098</v>
      </c>
      <c r="Q17" s="32">
        <v>17105754.682407241</v>
      </c>
      <c r="R17" s="32">
        <v>554368999.66568112</v>
      </c>
      <c r="S17" s="32">
        <v>33071125.71932067</v>
      </c>
      <c r="T17" s="32">
        <v>27084111.580478135</v>
      </c>
      <c r="U17" s="32">
        <v>214249577.3971507</v>
      </c>
      <c r="V17" s="32">
        <v>90517951.861071676</v>
      </c>
      <c r="W17" s="32">
        <v>846734856.77915859</v>
      </c>
      <c r="X17" s="32">
        <v>140409736.35142612</v>
      </c>
      <c r="Y17" s="32">
        <v>0</v>
      </c>
      <c r="Z17" s="32">
        <v>2708411.1580478135</v>
      </c>
      <c r="AA17" s="32">
        <v>234919030.97172612</v>
      </c>
      <c r="AB17" s="32">
        <v>82677814.298301682</v>
      </c>
      <c r="AC17" s="32">
        <v>0</v>
      </c>
      <c r="AD17" s="32">
        <v>423224880.43389249</v>
      </c>
      <c r="AE17" s="32">
        <v>1425479.5568672703</v>
      </c>
      <c r="AF17" s="32">
        <v>194763271.8547751</v>
      </c>
      <c r="AG17" s="32">
        <v>31360550.251079943</v>
      </c>
      <c r="AH17" s="32">
        <v>141450336.42793924</v>
      </c>
      <c r="AI17" s="32">
        <v>641465800.59027147</v>
      </c>
    </row>
    <row r="18" spans="1:35" ht="23.25" customHeight="1">
      <c r="A18" s="24" t="s">
        <v>32</v>
      </c>
      <c r="B18" s="32">
        <f t="shared" si="1"/>
        <v>7492533970.5541019</v>
      </c>
      <c r="C18" s="32">
        <v>161584267.02974543</v>
      </c>
      <c r="D18" s="32">
        <v>969748.03918826953</v>
      </c>
      <c r="E18" s="32">
        <v>0</v>
      </c>
      <c r="F18" s="32">
        <v>124291393.99771149</v>
      </c>
      <c r="G18" s="32">
        <v>712352665.88672316</v>
      </c>
      <c r="H18" s="32">
        <v>72246228.91952607</v>
      </c>
      <c r="I18" s="32">
        <v>35977652.2538848</v>
      </c>
      <c r="J18" s="32">
        <v>0</v>
      </c>
      <c r="K18" s="32">
        <v>133594914.24867399</v>
      </c>
      <c r="L18" s="32">
        <v>56669651.040064506</v>
      </c>
      <c r="M18" s="32">
        <v>2424370.0979706738</v>
      </c>
      <c r="N18" s="32">
        <v>121218504.8985337</v>
      </c>
      <c r="O18" s="32">
        <v>5352524302.2996531</v>
      </c>
      <c r="P18" s="32">
        <v>0</v>
      </c>
      <c r="Q18" s="32">
        <v>0</v>
      </c>
      <c r="R18" s="32">
        <v>208495828.42547798</v>
      </c>
      <c r="S18" s="32">
        <v>0</v>
      </c>
      <c r="T18" s="32">
        <v>0</v>
      </c>
      <c r="U18" s="32">
        <v>0</v>
      </c>
      <c r="V18" s="32">
        <v>13334035.538838707</v>
      </c>
      <c r="W18" s="32">
        <v>133340355.38838707</v>
      </c>
      <c r="X18" s="32">
        <v>3333508.8847096767</v>
      </c>
      <c r="Y18" s="32">
        <v>0</v>
      </c>
      <c r="Z18" s="32">
        <v>0</v>
      </c>
      <c r="AA18" s="32">
        <v>54063453.184746034</v>
      </c>
      <c r="AB18" s="32">
        <v>11733951.274178062</v>
      </c>
      <c r="AC18" s="32">
        <v>0</v>
      </c>
      <c r="AD18" s="32">
        <v>96247492.889435753</v>
      </c>
      <c r="AE18" s="32">
        <v>24243700.979706738</v>
      </c>
      <c r="AF18" s="32">
        <v>80186040.990380034</v>
      </c>
      <c r="AG18" s="32">
        <v>66064085.169700868</v>
      </c>
      <c r="AH18" s="32">
        <v>969748.03918826953</v>
      </c>
      <c r="AI18" s="32">
        <v>26668071.077677414</v>
      </c>
    </row>
    <row r="19" spans="1:35" ht="23.25" customHeight="1">
      <c r="A19" s="24" t="s">
        <v>33</v>
      </c>
      <c r="B19" s="32">
        <f t="shared" si="1"/>
        <v>946958960.26734531</v>
      </c>
      <c r="C19" s="32">
        <v>164190464.88506389</v>
      </c>
      <c r="D19" s="32">
        <v>0</v>
      </c>
      <c r="E19" s="32">
        <v>0</v>
      </c>
      <c r="F19" s="32">
        <v>42384050.237772301</v>
      </c>
      <c r="G19" s="32">
        <v>278741952.01417828</v>
      </c>
      <c r="H19" s="32">
        <v>62621479.630582511</v>
      </c>
      <c r="I19" s="32">
        <v>3054706.3234430486</v>
      </c>
      <c r="J19" s="32">
        <v>0</v>
      </c>
      <c r="K19" s="32">
        <v>31310739.815291256</v>
      </c>
      <c r="L19" s="32">
        <v>1909191.4521519057</v>
      </c>
      <c r="M19" s="32">
        <v>0</v>
      </c>
      <c r="N19" s="32">
        <v>34365446.138734303</v>
      </c>
      <c r="O19" s="32">
        <v>229102974.25822866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38183829.043038115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57275743.564557172</v>
      </c>
      <c r="AE19" s="32">
        <v>0</v>
      </c>
      <c r="AF19" s="32">
        <v>3818382.9043038115</v>
      </c>
      <c r="AG19" s="32">
        <v>0</v>
      </c>
      <c r="AH19" s="32">
        <v>0</v>
      </c>
      <c r="AI19" s="32">
        <v>0</v>
      </c>
    </row>
    <row r="20" spans="1:35" ht="23.25" customHeight="1">
      <c r="A20" s="24" t="s">
        <v>34</v>
      </c>
      <c r="B20" s="32">
        <f t="shared" si="1"/>
        <v>7024186004.1286621</v>
      </c>
      <c r="C20" s="32">
        <v>557290790.41020775</v>
      </c>
      <c r="D20" s="32">
        <v>0</v>
      </c>
      <c r="E20" s="32">
        <v>0</v>
      </c>
      <c r="F20" s="32">
        <v>253739590.39174449</v>
      </c>
      <c r="G20" s="32">
        <v>767585668.64631784</v>
      </c>
      <c r="H20" s="32">
        <v>2434401.9742381391</v>
      </c>
      <c r="I20" s="32">
        <v>46628160.891176663</v>
      </c>
      <c r="J20" s="32">
        <v>37452338.065202139</v>
      </c>
      <c r="K20" s="32">
        <v>164603025.79656339</v>
      </c>
      <c r="L20" s="32">
        <v>90260134.737137139</v>
      </c>
      <c r="M20" s="32">
        <v>33707104.258681923</v>
      </c>
      <c r="N20" s="32">
        <v>177524082.42905816</v>
      </c>
      <c r="O20" s="32">
        <v>3966202601.104907</v>
      </c>
      <c r="P20" s="32">
        <v>0</v>
      </c>
      <c r="Q20" s="32">
        <v>0</v>
      </c>
      <c r="R20" s="32">
        <v>105802855.03419605</v>
      </c>
      <c r="S20" s="32">
        <v>0</v>
      </c>
      <c r="T20" s="32">
        <v>0</v>
      </c>
      <c r="U20" s="32">
        <v>74904676.130404279</v>
      </c>
      <c r="V20" s="32">
        <v>14980935.226080855</v>
      </c>
      <c r="W20" s="32">
        <v>402612634.20092297</v>
      </c>
      <c r="X20" s="32">
        <v>16853552.129340962</v>
      </c>
      <c r="Y20" s="32">
        <v>0</v>
      </c>
      <c r="Z20" s="32">
        <v>0</v>
      </c>
      <c r="AA20" s="32">
        <v>61796357.807583526</v>
      </c>
      <c r="AB20" s="32">
        <v>14980935.226080855</v>
      </c>
      <c r="AC20" s="32">
        <v>0</v>
      </c>
      <c r="AD20" s="32">
        <v>158048866.63515308</v>
      </c>
      <c r="AE20" s="32">
        <v>14980935.226080855</v>
      </c>
      <c r="AF20" s="32">
        <v>48688039.48476278</v>
      </c>
      <c r="AG20" s="32">
        <v>3745233.8065202138</v>
      </c>
      <c r="AH20" s="32">
        <v>9363084.5163005348</v>
      </c>
      <c r="AI20" s="32">
        <v>0</v>
      </c>
    </row>
    <row r="21" spans="1:35" ht="23.25" customHeight="1">
      <c r="A21" s="24" t="s">
        <v>35</v>
      </c>
      <c r="B21" s="32">
        <f t="shared" si="1"/>
        <v>52374005234.470642</v>
      </c>
      <c r="C21" s="32">
        <v>660091603.65793824</v>
      </c>
      <c r="D21" s="32">
        <v>1140195.243826173</v>
      </c>
      <c r="E21" s="32">
        <v>0</v>
      </c>
      <c r="F21" s="32">
        <v>225188560.65566921</v>
      </c>
      <c r="G21" s="32">
        <v>1630071986.0843468</v>
      </c>
      <c r="H21" s="32">
        <v>148062496.66257018</v>
      </c>
      <c r="I21" s="32">
        <v>95043417.824653134</v>
      </c>
      <c r="J21" s="32">
        <v>1791735.3831554148</v>
      </c>
      <c r="K21" s="32">
        <v>364699592.98954308</v>
      </c>
      <c r="L21" s="32">
        <v>175264297.47956604</v>
      </c>
      <c r="M21" s="32">
        <v>0</v>
      </c>
      <c r="N21" s="32">
        <v>86329068.461124539</v>
      </c>
      <c r="O21" s="32">
        <v>46466898003.759499</v>
      </c>
      <c r="P21" s="32">
        <v>0</v>
      </c>
      <c r="Q21" s="32">
        <v>0</v>
      </c>
      <c r="R21" s="32">
        <v>459335798.22711539</v>
      </c>
      <c r="S21" s="32">
        <v>0</v>
      </c>
      <c r="T21" s="32">
        <v>3257700.6966462084</v>
      </c>
      <c r="U21" s="32">
        <v>127050327.16920213</v>
      </c>
      <c r="V21" s="32">
        <v>122978201.29839438</v>
      </c>
      <c r="W21" s="32">
        <v>216881423.87922138</v>
      </c>
      <c r="X21" s="32">
        <v>85758970.839211464</v>
      </c>
      <c r="Y21" s="32">
        <v>0</v>
      </c>
      <c r="Z21" s="32">
        <v>690632547.6889962</v>
      </c>
      <c r="AA21" s="32">
        <v>201163018.01790339</v>
      </c>
      <c r="AB21" s="32">
        <v>141302767.7170293</v>
      </c>
      <c r="AC21" s="32">
        <v>0</v>
      </c>
      <c r="AD21" s="32">
        <v>126235901.9950406</v>
      </c>
      <c r="AE21" s="32">
        <v>37463558.011431396</v>
      </c>
      <c r="AF21" s="32">
        <v>111576248.86013263</v>
      </c>
      <c r="AG21" s="32">
        <v>62059198.271110274</v>
      </c>
      <c r="AH21" s="32">
        <v>133728613.59732686</v>
      </c>
      <c r="AI21" s="32">
        <v>0</v>
      </c>
    </row>
    <row r="22" spans="1:35" ht="23.25" customHeight="1">
      <c r="A22" s="24" t="s">
        <v>36</v>
      </c>
      <c r="B22" s="32">
        <f t="shared" si="1"/>
        <v>31229792077.622253</v>
      </c>
      <c r="C22" s="32">
        <v>1305529464.0898478</v>
      </c>
      <c r="D22" s="32">
        <v>0</v>
      </c>
      <c r="E22" s="32">
        <v>0</v>
      </c>
      <c r="F22" s="32">
        <v>100064259.54700759</v>
      </c>
      <c r="G22" s="32">
        <v>709036566.79018033</v>
      </c>
      <c r="H22" s="32">
        <v>51177029.768320814</v>
      </c>
      <c r="I22" s="32">
        <v>34346999.844510615</v>
      </c>
      <c r="J22" s="32">
        <v>572449.99740851019</v>
      </c>
      <c r="K22" s="32">
        <v>76937279.651703775</v>
      </c>
      <c r="L22" s="32">
        <v>46940899.787497833</v>
      </c>
      <c r="M22" s="32">
        <v>0</v>
      </c>
      <c r="N22" s="32">
        <v>254167798.84937853</v>
      </c>
      <c r="O22" s="32">
        <v>27771610194.2775</v>
      </c>
      <c r="P22" s="32">
        <v>0</v>
      </c>
      <c r="Q22" s="32">
        <v>0</v>
      </c>
      <c r="R22" s="32">
        <v>313702598.57986361</v>
      </c>
      <c r="S22" s="32">
        <v>11448999.948170204</v>
      </c>
      <c r="T22" s="32">
        <v>0</v>
      </c>
      <c r="U22" s="32">
        <v>22897999.896340407</v>
      </c>
      <c r="V22" s="32">
        <v>0</v>
      </c>
      <c r="W22" s="32">
        <v>92507919.581215248</v>
      </c>
      <c r="X22" s="32">
        <v>47513349.784906343</v>
      </c>
      <c r="Y22" s="32">
        <v>17173499.922255307</v>
      </c>
      <c r="Z22" s="32">
        <v>0</v>
      </c>
      <c r="AA22" s="32">
        <v>269051498.78199983</v>
      </c>
      <c r="AB22" s="32">
        <v>67262874.695499957</v>
      </c>
      <c r="AC22" s="32">
        <v>6938093.9685911434</v>
      </c>
      <c r="AD22" s="32">
        <v>19463299.911889344</v>
      </c>
      <c r="AE22" s="32">
        <v>0</v>
      </c>
      <c r="AF22" s="32">
        <v>11448999.948170204</v>
      </c>
      <c r="AG22" s="32">
        <v>0</v>
      </c>
      <c r="AH22" s="32">
        <v>0</v>
      </c>
      <c r="AI22" s="32">
        <v>0</v>
      </c>
    </row>
    <row r="23" spans="1:35" ht="23.25" customHeight="1">
      <c r="A23" s="24" t="s">
        <v>37</v>
      </c>
      <c r="B23" s="32">
        <f t="shared" si="1"/>
        <v>21727820608.018017</v>
      </c>
      <c r="C23" s="32">
        <v>48977124.719203554</v>
      </c>
      <c r="D23" s="32">
        <v>0</v>
      </c>
      <c r="E23" s="32">
        <v>0</v>
      </c>
      <c r="F23" s="32">
        <v>36452828.793087058</v>
      </c>
      <c r="G23" s="32">
        <v>933212781.8118515</v>
      </c>
      <c r="H23" s="32">
        <v>0</v>
      </c>
      <c r="I23" s="32">
        <v>13237060.73491988</v>
      </c>
      <c r="J23" s="32">
        <v>0</v>
      </c>
      <c r="K23" s="32">
        <v>25150415.396347772</v>
      </c>
      <c r="L23" s="32">
        <v>7840412.89683716</v>
      </c>
      <c r="M23" s="32">
        <v>0</v>
      </c>
      <c r="N23" s="32">
        <v>351291227.19595063</v>
      </c>
      <c r="O23" s="32">
        <v>19666199310.326302</v>
      </c>
      <c r="P23" s="32">
        <v>0</v>
      </c>
      <c r="Q23" s="32">
        <v>0</v>
      </c>
      <c r="R23" s="32">
        <v>10182354.41147683</v>
      </c>
      <c r="S23" s="32">
        <v>0</v>
      </c>
      <c r="T23" s="32">
        <v>24437650.587544389</v>
      </c>
      <c r="U23" s="32">
        <v>2545588.6028692075</v>
      </c>
      <c r="V23" s="32">
        <v>0</v>
      </c>
      <c r="W23" s="32">
        <v>86550012.497553065</v>
      </c>
      <c r="X23" s="32">
        <v>0</v>
      </c>
      <c r="Y23" s="32">
        <v>0</v>
      </c>
      <c r="Z23" s="32">
        <v>0</v>
      </c>
      <c r="AA23" s="32">
        <v>295288277.93282807</v>
      </c>
      <c r="AB23" s="32">
        <v>0</v>
      </c>
      <c r="AC23" s="32">
        <v>0</v>
      </c>
      <c r="AD23" s="32">
        <v>0</v>
      </c>
      <c r="AE23" s="32">
        <v>0</v>
      </c>
      <c r="AF23" s="32">
        <v>36554652.337201819</v>
      </c>
      <c r="AG23" s="32">
        <v>0</v>
      </c>
      <c r="AH23" s="32">
        <v>16800884.77893677</v>
      </c>
      <c r="AI23" s="32">
        <v>173100024.99510613</v>
      </c>
    </row>
    <row r="24" spans="1:35" ht="23.25" customHeight="1">
      <c r="A24" s="24" t="s">
        <v>38</v>
      </c>
      <c r="B24" s="32">
        <f t="shared" si="1"/>
        <v>19649626443.297012</v>
      </c>
      <c r="C24" s="32">
        <v>615733759.49827826</v>
      </c>
      <c r="D24" s="32">
        <v>1827464.6601650519</v>
      </c>
      <c r="E24" s="32">
        <v>0</v>
      </c>
      <c r="F24" s="32">
        <v>250484489.41995648</v>
      </c>
      <c r="G24" s="32">
        <v>972576692.1398406</v>
      </c>
      <c r="H24" s="32">
        <v>107284358.64942303</v>
      </c>
      <c r="I24" s="32">
        <v>176045762.26256672</v>
      </c>
      <c r="J24" s="32">
        <v>6091548.8672168404</v>
      </c>
      <c r="K24" s="32">
        <v>321024625.30232739</v>
      </c>
      <c r="L24" s="32">
        <v>178092522.68195158</v>
      </c>
      <c r="M24" s="32">
        <v>0</v>
      </c>
      <c r="N24" s="32">
        <v>40326053.500975482</v>
      </c>
      <c r="O24" s="32">
        <v>15694997487.3615</v>
      </c>
      <c r="P24" s="32">
        <v>0</v>
      </c>
      <c r="Q24" s="32">
        <v>0</v>
      </c>
      <c r="R24" s="32">
        <v>186645057.29152399</v>
      </c>
      <c r="S24" s="32">
        <v>0</v>
      </c>
      <c r="T24" s="32">
        <v>0</v>
      </c>
      <c r="U24" s="32">
        <v>41422532.297074519</v>
      </c>
      <c r="V24" s="32">
        <v>6091548.8672168404</v>
      </c>
      <c r="W24" s="32">
        <v>255479559.49107438</v>
      </c>
      <c r="X24" s="32">
        <v>26741899.527081929</v>
      </c>
      <c r="Y24" s="32">
        <v>14619717.281320417</v>
      </c>
      <c r="Z24" s="32">
        <v>0</v>
      </c>
      <c r="AA24" s="32">
        <v>76022529.862866193</v>
      </c>
      <c r="AB24" s="32">
        <v>128897174.03030835</v>
      </c>
      <c r="AC24" s="32">
        <v>0</v>
      </c>
      <c r="AD24" s="32">
        <v>118785202.91072837</v>
      </c>
      <c r="AE24" s="32">
        <v>0</v>
      </c>
      <c r="AF24" s="32">
        <v>70052811.972993657</v>
      </c>
      <c r="AG24" s="32">
        <v>0</v>
      </c>
      <c r="AH24" s="32">
        <v>0</v>
      </c>
      <c r="AI24" s="32">
        <v>360383645.4206323</v>
      </c>
    </row>
    <row r="25" spans="1:35" ht="23.25" customHeight="1">
      <c r="A25" s="24" t="s">
        <v>39</v>
      </c>
      <c r="B25" s="32">
        <f t="shared" si="1"/>
        <v>12180763752.527155</v>
      </c>
      <c r="C25" s="32">
        <v>651683432.41308475</v>
      </c>
      <c r="D25" s="32">
        <v>0</v>
      </c>
      <c r="E25" s="32">
        <v>0</v>
      </c>
      <c r="F25" s="32">
        <v>156297074.23121628</v>
      </c>
      <c r="G25" s="32">
        <v>375776731.09503919</v>
      </c>
      <c r="H25" s="32">
        <v>35889110.041611083</v>
      </c>
      <c r="I25" s="32">
        <v>34274100.089738585</v>
      </c>
      <c r="J25" s="32">
        <v>0</v>
      </c>
      <c r="K25" s="32">
        <v>173111122.28571105</v>
      </c>
      <c r="L25" s="32">
        <v>18554669.89151293</v>
      </c>
      <c r="M25" s="32">
        <v>0</v>
      </c>
      <c r="N25" s="32">
        <v>50244754.058255516</v>
      </c>
      <c r="O25" s="32">
        <v>9663860660.9046192</v>
      </c>
      <c r="P25" s="32">
        <v>3588911.0041611083</v>
      </c>
      <c r="Q25" s="32">
        <v>3588911.0041611083</v>
      </c>
      <c r="R25" s="32">
        <v>205518988.65328589</v>
      </c>
      <c r="S25" s="32">
        <v>0</v>
      </c>
      <c r="T25" s="32">
        <v>0</v>
      </c>
      <c r="U25" s="32">
        <v>17944555.020805541</v>
      </c>
      <c r="V25" s="32">
        <v>0</v>
      </c>
      <c r="W25" s="32">
        <v>152492828.56680554</v>
      </c>
      <c r="X25" s="32">
        <v>10856455.787587352</v>
      </c>
      <c r="Y25" s="32">
        <v>0</v>
      </c>
      <c r="Z25" s="32">
        <v>0</v>
      </c>
      <c r="AA25" s="32">
        <v>237406462.92525727</v>
      </c>
      <c r="AB25" s="32">
        <v>22430693.776006926</v>
      </c>
      <c r="AC25" s="32">
        <v>0</v>
      </c>
      <c r="AD25" s="32">
        <v>275807810.66978121</v>
      </c>
      <c r="AE25" s="32">
        <v>0</v>
      </c>
      <c r="AF25" s="32">
        <v>71069410.159900337</v>
      </c>
      <c r="AG25" s="32">
        <v>0</v>
      </c>
      <c r="AH25" s="32">
        <v>20367069.948614292</v>
      </c>
      <c r="AI25" s="32">
        <v>0</v>
      </c>
    </row>
    <row r="26" spans="1:35" ht="23.25" customHeight="1">
      <c r="A26" s="24" t="s">
        <v>40</v>
      </c>
      <c r="B26" s="32">
        <f>SUM(C26:AI26)</f>
        <v>24987124687.463711</v>
      </c>
      <c r="C26" s="32">
        <v>325888588.94755572</v>
      </c>
      <c r="D26" s="32">
        <v>0</v>
      </c>
      <c r="E26" s="32">
        <v>0</v>
      </c>
      <c r="F26" s="32">
        <v>196013914.41579294</v>
      </c>
      <c r="G26" s="32">
        <v>478526926.60617262</v>
      </c>
      <c r="H26" s="32">
        <v>102644417.52140841</v>
      </c>
      <c r="I26" s="32">
        <v>48811163.440980509</v>
      </c>
      <c r="J26" s="32">
        <v>0</v>
      </c>
      <c r="K26" s="32">
        <v>195050100.25430253</v>
      </c>
      <c r="L26" s="32">
        <v>4818712.6719878176</v>
      </c>
      <c r="M26" s="32">
        <v>0</v>
      </c>
      <c r="N26" s="32">
        <v>9637783.4794399217</v>
      </c>
      <c r="O26" s="32">
        <v>23088168238.503036</v>
      </c>
      <c r="P26" s="32">
        <v>0</v>
      </c>
      <c r="Q26" s="32">
        <v>0</v>
      </c>
      <c r="R26" s="32">
        <v>3614303.1055890787</v>
      </c>
      <c r="S26" s="32">
        <v>0</v>
      </c>
      <c r="T26" s="32">
        <v>0</v>
      </c>
      <c r="U26" s="32">
        <v>60238385.093151316</v>
      </c>
      <c r="V26" s="32">
        <v>0</v>
      </c>
      <c r="W26" s="32">
        <v>108789807.20730269</v>
      </c>
      <c r="X26" s="32">
        <v>50600243.478247106</v>
      </c>
      <c r="Y26" s="32">
        <v>0</v>
      </c>
      <c r="Z26" s="32">
        <v>0</v>
      </c>
      <c r="AA26" s="32">
        <v>40962101.863342896</v>
      </c>
      <c r="AB26" s="32">
        <v>47467847.453403234</v>
      </c>
      <c r="AC26" s="32">
        <v>0</v>
      </c>
      <c r="AD26" s="32">
        <v>209025405.59591359</v>
      </c>
      <c r="AE26" s="32">
        <v>0</v>
      </c>
      <c r="AF26" s="32">
        <v>4819070.807452105</v>
      </c>
      <c r="AG26" s="32">
        <v>12047677.018630262</v>
      </c>
      <c r="AH26" s="32">
        <v>0</v>
      </c>
      <c r="AI26" s="32">
        <v>0</v>
      </c>
    </row>
    <row r="27" spans="1:35" ht="23.25" customHeight="1">
      <c r="A27" s="24" t="s">
        <v>41</v>
      </c>
      <c r="B27" s="32">
        <f t="shared" si="1"/>
        <v>3555021398.6281686</v>
      </c>
      <c r="C27" s="32">
        <v>107983868.53371176</v>
      </c>
      <c r="D27" s="32">
        <v>2138294.426410134</v>
      </c>
      <c r="E27" s="32">
        <v>0</v>
      </c>
      <c r="F27" s="32">
        <v>38489299.675382413</v>
      </c>
      <c r="G27" s="32">
        <v>63293515.021739967</v>
      </c>
      <c r="H27" s="32">
        <v>0</v>
      </c>
      <c r="I27" s="32">
        <v>30363780.855023906</v>
      </c>
      <c r="J27" s="32">
        <v>0</v>
      </c>
      <c r="K27" s="32">
        <v>42445144.364241153</v>
      </c>
      <c r="L27" s="32">
        <v>0</v>
      </c>
      <c r="M27" s="32">
        <v>0</v>
      </c>
      <c r="N27" s="32">
        <v>0</v>
      </c>
      <c r="O27" s="32">
        <v>3147569395.6757174</v>
      </c>
      <c r="P27" s="32">
        <v>0</v>
      </c>
      <c r="Q27" s="32">
        <v>0</v>
      </c>
      <c r="R27" s="32">
        <v>12829766.558460804</v>
      </c>
      <c r="S27" s="32">
        <v>4276588.8528202679</v>
      </c>
      <c r="T27" s="32">
        <v>0</v>
      </c>
      <c r="U27" s="32">
        <v>4276588.8528202679</v>
      </c>
      <c r="V27" s="32">
        <v>0</v>
      </c>
      <c r="W27" s="32">
        <v>11226045.738653203</v>
      </c>
      <c r="X27" s="32">
        <v>0</v>
      </c>
      <c r="Y27" s="32">
        <v>0</v>
      </c>
      <c r="Z27" s="32">
        <v>0</v>
      </c>
      <c r="AA27" s="32">
        <v>534573.60660253349</v>
      </c>
      <c r="AB27" s="32">
        <v>427658.88528202678</v>
      </c>
      <c r="AC27" s="32">
        <v>15395719.870152965</v>
      </c>
      <c r="AD27" s="32">
        <v>73771157.711149633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</row>
    <row r="28" spans="1:35" ht="23.25" customHeight="1">
      <c r="A28" s="24" t="s">
        <v>42</v>
      </c>
      <c r="B28" s="32">
        <f t="shared" si="1"/>
        <v>20549622689.955853</v>
      </c>
      <c r="C28" s="32">
        <v>583443157.290012</v>
      </c>
      <c r="D28" s="32">
        <v>0</v>
      </c>
      <c r="E28" s="32">
        <v>0</v>
      </c>
      <c r="F28" s="32">
        <v>168872086.15443477</v>
      </c>
      <c r="G28" s="32">
        <v>801228746.18787193</v>
      </c>
      <c r="H28" s="32">
        <v>86557551.697247982</v>
      </c>
      <c r="I28" s="32">
        <v>29927414.933231488</v>
      </c>
      <c r="J28" s="32">
        <v>16972068.9602447</v>
      </c>
      <c r="K28" s="32">
        <v>140506101.5655458</v>
      </c>
      <c r="L28" s="32">
        <v>36772816.080530174</v>
      </c>
      <c r="M28" s="32">
        <v>0</v>
      </c>
      <c r="N28" s="32">
        <v>235346021.7839219</v>
      </c>
      <c r="O28" s="32">
        <v>17331876822.201889</v>
      </c>
      <c r="P28" s="32">
        <v>1470912.6432212074</v>
      </c>
      <c r="Q28" s="32">
        <v>0</v>
      </c>
      <c r="R28" s="32">
        <v>126951075.82263036</v>
      </c>
      <c r="S28" s="32">
        <v>0</v>
      </c>
      <c r="T28" s="32">
        <v>0</v>
      </c>
      <c r="U28" s="32">
        <v>45824586.192660689</v>
      </c>
      <c r="V28" s="32">
        <v>0</v>
      </c>
      <c r="W28" s="32">
        <v>240437643.6034666</v>
      </c>
      <c r="X28" s="32">
        <v>22968866.659531161</v>
      </c>
      <c r="Y28" s="32">
        <v>0</v>
      </c>
      <c r="Z28" s="32">
        <v>0</v>
      </c>
      <c r="AA28" s="32">
        <v>167231452.82161114</v>
      </c>
      <c r="AB28" s="32">
        <v>20083614.936289568</v>
      </c>
      <c r="AC28" s="32">
        <v>0</v>
      </c>
      <c r="AD28" s="32">
        <v>188616259.71151942</v>
      </c>
      <c r="AE28" s="32">
        <v>0</v>
      </c>
      <c r="AF28" s="32">
        <v>62400640.210499674</v>
      </c>
      <c r="AG28" s="32">
        <v>2828678.1600407832</v>
      </c>
      <c r="AH28" s="32">
        <v>1697206.8960244702</v>
      </c>
      <c r="AI28" s="32">
        <v>237608965.4434258</v>
      </c>
    </row>
    <row r="29" spans="1:35" ht="23.25" customHeight="1">
      <c r="A29" s="24" t="s">
        <v>43</v>
      </c>
      <c r="B29" s="32">
        <f t="shared" si="1"/>
        <v>6719713413.1122503</v>
      </c>
      <c r="C29" s="32">
        <v>306309581.87222332</v>
      </c>
      <c r="D29" s="32">
        <v>0</v>
      </c>
      <c r="E29" s="32">
        <v>0</v>
      </c>
      <c r="F29" s="32">
        <v>226100551.95024493</v>
      </c>
      <c r="G29" s="32">
        <v>609864130.71043611</v>
      </c>
      <c r="H29" s="32">
        <v>50091509.709276088</v>
      </c>
      <c r="I29" s="32">
        <v>1252287.742731902</v>
      </c>
      <c r="J29" s="32">
        <v>0</v>
      </c>
      <c r="K29" s="32">
        <v>127295049.04869784</v>
      </c>
      <c r="L29" s="32">
        <v>5009150.9709276082</v>
      </c>
      <c r="M29" s="32">
        <v>0</v>
      </c>
      <c r="N29" s="32">
        <v>78894127.792109832</v>
      </c>
      <c r="O29" s="32">
        <v>4277564471.623631</v>
      </c>
      <c r="P29" s="32">
        <v>0</v>
      </c>
      <c r="Q29" s="32">
        <v>0</v>
      </c>
      <c r="R29" s="32">
        <v>330603964.08122224</v>
      </c>
      <c r="S29" s="32">
        <v>0</v>
      </c>
      <c r="T29" s="32">
        <v>0</v>
      </c>
      <c r="U29" s="32">
        <v>100183019.41855219</v>
      </c>
      <c r="V29" s="32">
        <v>25045754.854638044</v>
      </c>
      <c r="W29" s="32">
        <v>218273753.55817056</v>
      </c>
      <c r="X29" s="32">
        <v>15904054.33269516</v>
      </c>
      <c r="Y29" s="32">
        <v>0</v>
      </c>
      <c r="Z29" s="32">
        <v>0</v>
      </c>
      <c r="AA29" s="32">
        <v>69376740.947347373</v>
      </c>
      <c r="AB29" s="32">
        <v>17532028.398246631</v>
      </c>
      <c r="AC29" s="32">
        <v>0</v>
      </c>
      <c r="AD29" s="32">
        <v>82650991.020305544</v>
      </c>
      <c r="AE29" s="32">
        <v>0</v>
      </c>
      <c r="AF29" s="32">
        <v>123475571.43336554</v>
      </c>
      <c r="AG29" s="32">
        <v>375686.32281957066</v>
      </c>
      <c r="AH29" s="32">
        <v>5885752.390839939</v>
      </c>
      <c r="AI29" s="32">
        <v>48025234.933768444</v>
      </c>
    </row>
    <row r="30" spans="1:35" ht="23.25" customHeight="1">
      <c r="A30" s="24" t="s">
        <v>44</v>
      </c>
      <c r="B30" s="32">
        <f t="shared" si="1"/>
        <v>7091378469.9133806</v>
      </c>
      <c r="C30" s="32">
        <v>249017742.27579451</v>
      </c>
      <c r="D30" s="32">
        <v>0</v>
      </c>
      <c r="E30" s="32">
        <v>0</v>
      </c>
      <c r="F30" s="32">
        <v>303097951.29049492</v>
      </c>
      <c r="G30" s="32">
        <v>487610384.01863474</v>
      </c>
      <c r="H30" s="32">
        <v>55205646.004053414</v>
      </c>
      <c r="I30" s="32">
        <v>103303268.91745616</v>
      </c>
      <c r="J30" s="32">
        <v>0</v>
      </c>
      <c r="K30" s="32">
        <v>181254588.81159163</v>
      </c>
      <c r="L30" s="32">
        <v>62787537.300747439</v>
      </c>
      <c r="M30" s="32">
        <v>0</v>
      </c>
      <c r="N30" s="32">
        <v>81742265.542482525</v>
      </c>
      <c r="O30" s="32">
        <v>4909511548.7124071</v>
      </c>
      <c r="P30" s="32">
        <v>0</v>
      </c>
      <c r="Q30" s="32">
        <v>39686462.256132819</v>
      </c>
      <c r="R30" s="32">
        <v>36487851.865340017</v>
      </c>
      <c r="S30" s="32">
        <v>11846705.151084423</v>
      </c>
      <c r="T30" s="32">
        <v>0</v>
      </c>
      <c r="U30" s="32">
        <v>130313756.66192865</v>
      </c>
      <c r="V30" s="32">
        <v>1421604.6181301307</v>
      </c>
      <c r="W30" s="32">
        <v>164906135.70309523</v>
      </c>
      <c r="X30" s="32">
        <v>53784041.385923281</v>
      </c>
      <c r="Y30" s="32">
        <v>0</v>
      </c>
      <c r="Z30" s="32">
        <v>0</v>
      </c>
      <c r="AA30" s="32">
        <v>41818869.183328018</v>
      </c>
      <c r="AB30" s="32">
        <v>24404212.611233912</v>
      </c>
      <c r="AC30" s="32">
        <v>0</v>
      </c>
      <c r="AD30" s="32">
        <v>126167409.8590491</v>
      </c>
      <c r="AE30" s="32">
        <v>0</v>
      </c>
      <c r="AF30" s="32">
        <v>20139398.756843518</v>
      </c>
      <c r="AG30" s="32">
        <v>5331017.3179879896</v>
      </c>
      <c r="AH30" s="32">
        <v>1540071.6696409748</v>
      </c>
      <c r="AI30" s="32">
        <v>0</v>
      </c>
    </row>
    <row r="31" spans="1:35" ht="23.25" customHeight="1">
      <c r="A31" s="24" t="s">
        <v>45</v>
      </c>
      <c r="B31" s="32">
        <f t="shared" si="1"/>
        <v>35044756731.273895</v>
      </c>
      <c r="C31" s="32">
        <v>2089394190.7378261</v>
      </c>
      <c r="D31" s="32">
        <v>0</v>
      </c>
      <c r="E31" s="32">
        <v>0</v>
      </c>
      <c r="F31" s="32">
        <v>289356248.7150991</v>
      </c>
      <c r="G31" s="32">
        <v>842935843.97478712</v>
      </c>
      <c r="H31" s="32">
        <v>222954152.88055289</v>
      </c>
      <c r="I31" s="32">
        <v>96830005.923934475</v>
      </c>
      <c r="J31" s="32">
        <v>1838544.4162772368</v>
      </c>
      <c r="K31" s="32">
        <v>252419891.39208943</v>
      </c>
      <c r="L31" s="32">
        <v>10418418.358904341</v>
      </c>
      <c r="M31" s="32">
        <v>339395299.24477792</v>
      </c>
      <c r="N31" s="32">
        <v>342069082.13240707</v>
      </c>
      <c r="O31" s="32">
        <v>28294693579.640343</v>
      </c>
      <c r="P31" s="32">
        <v>0</v>
      </c>
      <c r="Q31" s="32">
        <v>36770888.325544737</v>
      </c>
      <c r="R31" s="32">
        <v>264750395.94392204</v>
      </c>
      <c r="S31" s="32">
        <v>56382028.765835263</v>
      </c>
      <c r="T31" s="32">
        <v>8579873.9426271059</v>
      </c>
      <c r="U31" s="32">
        <v>61284813.875907898</v>
      </c>
      <c r="V31" s="32">
        <v>4964069.9239485394</v>
      </c>
      <c r="W31" s="32">
        <v>653050976.66167426</v>
      </c>
      <c r="X31" s="32">
        <v>76789871.786512598</v>
      </c>
      <c r="Y31" s="32">
        <v>11031266.497663422</v>
      </c>
      <c r="Z31" s="32">
        <v>4412506.599065369</v>
      </c>
      <c r="AA31" s="32">
        <v>89966106.76983279</v>
      </c>
      <c r="AB31" s="32">
        <v>83347346.87123473</v>
      </c>
      <c r="AC31" s="32">
        <v>3370664.7631749343</v>
      </c>
      <c r="AD31" s="32">
        <v>222463874.3695457</v>
      </c>
      <c r="AE31" s="32">
        <v>6128481.3875907892</v>
      </c>
      <c r="AF31" s="32">
        <v>131149501.6944429</v>
      </c>
      <c r="AG31" s="32">
        <v>105777588.74981703</v>
      </c>
      <c r="AH31" s="32">
        <v>25494482.572377682</v>
      </c>
      <c r="AI31" s="32">
        <v>416736734.35617375</v>
      </c>
    </row>
    <row r="32" spans="1:35" ht="23.25" customHeight="1">
      <c r="A32" s="24" t="s">
        <v>46</v>
      </c>
      <c r="B32" s="32">
        <f t="shared" si="1"/>
        <v>12684415567.003107</v>
      </c>
      <c r="C32" s="32">
        <v>381506243.94376326</v>
      </c>
      <c r="D32" s="32">
        <v>0</v>
      </c>
      <c r="E32" s="32">
        <v>0</v>
      </c>
      <c r="F32" s="32">
        <v>783512967.61424446</v>
      </c>
      <c r="G32" s="32">
        <v>1249942600.1175539</v>
      </c>
      <c r="H32" s="32">
        <v>76537919.757481188</v>
      </c>
      <c r="I32" s="32">
        <v>559893933.81783569</v>
      </c>
      <c r="J32" s="32">
        <v>1497806.6488743876</v>
      </c>
      <c r="K32" s="32">
        <v>255308588.53836766</v>
      </c>
      <c r="L32" s="32">
        <v>62907879.252724275</v>
      </c>
      <c r="M32" s="32">
        <v>0</v>
      </c>
      <c r="N32" s="32">
        <v>740064992.97457719</v>
      </c>
      <c r="O32" s="32">
        <v>7108230881.9621096</v>
      </c>
      <c r="P32" s="32">
        <v>0</v>
      </c>
      <c r="Q32" s="32">
        <v>0</v>
      </c>
      <c r="R32" s="32">
        <v>196318295.48242754</v>
      </c>
      <c r="S32" s="32">
        <v>0</v>
      </c>
      <c r="T32" s="32">
        <v>40050741.806090087</v>
      </c>
      <c r="U32" s="32">
        <v>104846465.42120713</v>
      </c>
      <c r="V32" s="32">
        <v>27709423.00417617</v>
      </c>
      <c r="W32" s="32">
        <v>294688434.56272429</v>
      </c>
      <c r="X32" s="32">
        <v>23068386.406399749</v>
      </c>
      <c r="Y32" s="32">
        <v>0</v>
      </c>
      <c r="Z32" s="32">
        <v>52423232.710603565</v>
      </c>
      <c r="AA32" s="32">
        <v>512249873.91504055</v>
      </c>
      <c r="AB32" s="32">
        <v>45252010.645164788</v>
      </c>
      <c r="AC32" s="32">
        <v>0</v>
      </c>
      <c r="AD32" s="32">
        <v>91488626.929728597</v>
      </c>
      <c r="AE32" s="32">
        <v>0</v>
      </c>
      <c r="AF32" s="32">
        <v>17478017.593091492</v>
      </c>
      <c r="AG32" s="32">
        <v>59438243.898916177</v>
      </c>
      <c r="AH32" s="32">
        <v>0</v>
      </c>
      <c r="AI32" s="32">
        <v>0</v>
      </c>
    </row>
    <row r="33" spans="1:35" ht="23.25" customHeight="1">
      <c r="A33" s="24" t="s">
        <v>47</v>
      </c>
      <c r="B33" s="32">
        <f t="shared" si="1"/>
        <v>13175290500.118095</v>
      </c>
      <c r="C33" s="32">
        <v>467986758.78690749</v>
      </c>
      <c r="D33" s="32">
        <v>0</v>
      </c>
      <c r="E33" s="32">
        <v>2501265.4130780729</v>
      </c>
      <c r="F33" s="32">
        <v>392698669.85325754</v>
      </c>
      <c r="G33" s="32">
        <v>1178971452.4543498</v>
      </c>
      <c r="H33" s="32">
        <v>15257719.019776246</v>
      </c>
      <c r="I33" s="32">
        <v>0</v>
      </c>
      <c r="J33" s="32">
        <v>0</v>
      </c>
      <c r="K33" s="32">
        <v>362058168.54305118</v>
      </c>
      <c r="L33" s="32">
        <v>158079974.10653421</v>
      </c>
      <c r="M33" s="32">
        <v>0</v>
      </c>
      <c r="N33" s="32">
        <v>190096171.39393356</v>
      </c>
      <c r="O33" s="32">
        <v>9214661781.7796211</v>
      </c>
      <c r="P33" s="32">
        <v>0</v>
      </c>
      <c r="Q33" s="32">
        <v>0</v>
      </c>
      <c r="R33" s="32">
        <v>25012654.13078073</v>
      </c>
      <c r="S33" s="32">
        <v>50025308.261561461</v>
      </c>
      <c r="T33" s="32">
        <v>0</v>
      </c>
      <c r="U33" s="32">
        <v>0</v>
      </c>
      <c r="V33" s="32">
        <v>116308841.70813039</v>
      </c>
      <c r="W33" s="32">
        <v>232617683.41626078</v>
      </c>
      <c r="X33" s="32">
        <v>11130631.088197425</v>
      </c>
      <c r="Y33" s="32">
        <v>0</v>
      </c>
      <c r="Z33" s="32">
        <v>0</v>
      </c>
      <c r="AA33" s="32">
        <v>215108825.52471426</v>
      </c>
      <c r="AB33" s="32">
        <v>34392399.42982351</v>
      </c>
      <c r="AC33" s="32">
        <v>0</v>
      </c>
      <c r="AD33" s="32">
        <v>110680994.52870473</v>
      </c>
      <c r="AE33" s="32">
        <v>51275940.968100503</v>
      </c>
      <c r="AF33" s="32">
        <v>53777206.381178573</v>
      </c>
      <c r="AG33" s="32">
        <v>95048085.696966767</v>
      </c>
      <c r="AH33" s="32">
        <v>17508857.89154651</v>
      </c>
      <c r="AI33" s="32">
        <v>180091109.74162126</v>
      </c>
    </row>
    <row r="34" spans="1:35" ht="23.25" customHeight="1">
      <c r="A34" s="24" t="s">
        <v>48</v>
      </c>
      <c r="B34" s="32">
        <f t="shared" si="1"/>
        <v>7357301886.9362516</v>
      </c>
      <c r="C34" s="32">
        <v>50107901.972267568</v>
      </c>
      <c r="D34" s="32">
        <v>0</v>
      </c>
      <c r="E34" s="32">
        <v>0</v>
      </c>
      <c r="F34" s="32">
        <v>47631982.11010845</v>
      </c>
      <c r="G34" s="32">
        <v>925522424.66423619</v>
      </c>
      <c r="H34" s="32">
        <v>109529978.66408603</v>
      </c>
      <c r="I34" s="32">
        <v>25820307.133944936</v>
      </c>
      <c r="J34" s="32">
        <v>0</v>
      </c>
      <c r="K34" s="32">
        <v>55413444.534037076</v>
      </c>
      <c r="L34" s="32">
        <v>26881415.646298833</v>
      </c>
      <c r="M34" s="32">
        <v>0</v>
      </c>
      <c r="N34" s="32">
        <v>216937740.30346429</v>
      </c>
      <c r="O34" s="32">
        <v>5338601892.6558647</v>
      </c>
      <c r="P34" s="32">
        <v>0</v>
      </c>
      <c r="Q34" s="32">
        <v>0</v>
      </c>
      <c r="R34" s="32">
        <v>110944790.01389125</v>
      </c>
      <c r="S34" s="32">
        <v>0</v>
      </c>
      <c r="T34" s="32">
        <v>14148113.498052018</v>
      </c>
      <c r="U34" s="32">
        <v>20043160.788907029</v>
      </c>
      <c r="V34" s="32">
        <v>2358018.9163420033</v>
      </c>
      <c r="W34" s="32">
        <v>38317807.390557557</v>
      </c>
      <c r="X34" s="32">
        <v>188052008.57827473</v>
      </c>
      <c r="Y34" s="32">
        <v>0</v>
      </c>
      <c r="Z34" s="32">
        <v>4716037.8326840065</v>
      </c>
      <c r="AA34" s="32">
        <v>17685141.872565024</v>
      </c>
      <c r="AB34" s="32">
        <v>13087004.985698115</v>
      </c>
      <c r="AC34" s="32">
        <v>0</v>
      </c>
      <c r="AD34" s="32">
        <v>35134481.853495851</v>
      </c>
      <c r="AE34" s="32">
        <v>0</v>
      </c>
      <c r="AF34" s="32">
        <v>19453656.059821527</v>
      </c>
      <c r="AG34" s="32">
        <v>83120166.80105561</v>
      </c>
      <c r="AH34" s="32">
        <v>13794410.66060072</v>
      </c>
      <c r="AI34" s="32">
        <v>0</v>
      </c>
    </row>
    <row r="35" spans="1:35" ht="23.25" customHeight="1">
      <c r="A35" s="24" t="s">
        <v>49</v>
      </c>
      <c r="B35" s="32">
        <f t="shared" si="1"/>
        <v>1000779976.4422942</v>
      </c>
      <c r="C35" s="32">
        <v>235648773.52274951</v>
      </c>
      <c r="D35" s="32">
        <v>0</v>
      </c>
      <c r="E35" s="32">
        <v>0</v>
      </c>
      <c r="F35" s="32">
        <v>64003370.586425781</v>
      </c>
      <c r="G35" s="32">
        <v>493116877.92723501</v>
      </c>
      <c r="H35" s="32">
        <v>24728574.999300875</v>
      </c>
      <c r="I35" s="32">
        <v>0</v>
      </c>
      <c r="J35" s="32">
        <v>0</v>
      </c>
      <c r="K35" s="32">
        <v>66912614.703990594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36365551.469560109</v>
      </c>
      <c r="V35" s="32">
        <v>0</v>
      </c>
      <c r="W35" s="32">
        <v>18910086.764171258</v>
      </c>
      <c r="X35" s="32">
        <v>17455464.705388851</v>
      </c>
      <c r="Y35" s="32">
        <v>0</v>
      </c>
      <c r="Z35" s="32">
        <v>0</v>
      </c>
      <c r="AA35" s="32">
        <v>1454622.0587824043</v>
      </c>
      <c r="AB35" s="32">
        <v>10182354.41147683</v>
      </c>
      <c r="AC35" s="32">
        <v>0</v>
      </c>
      <c r="AD35" s="32">
        <v>27637819.11686568</v>
      </c>
      <c r="AE35" s="32">
        <v>0</v>
      </c>
      <c r="AF35" s="32">
        <v>4363866.1763472129</v>
      </c>
      <c r="AG35" s="32">
        <v>0</v>
      </c>
      <c r="AH35" s="32">
        <v>0</v>
      </c>
      <c r="AI35" s="32">
        <v>0</v>
      </c>
    </row>
    <row r="36" spans="1:35" ht="23.25" customHeight="1">
      <c r="P36" s="13">
        <v>0</v>
      </c>
    </row>
  </sheetData>
  <mergeCells count="2">
    <mergeCell ref="A1:B1"/>
    <mergeCell ref="A2:C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rightToLeft="1" workbookViewId="0">
      <selection activeCell="B5" sqref="B5"/>
    </sheetView>
  </sheetViews>
  <sheetFormatPr defaultColWidth="9" defaultRowHeight="23.25" customHeight="1"/>
  <cols>
    <col min="1" max="1" width="26.28515625" style="14" customWidth="1"/>
    <col min="2" max="14" width="19.85546875" style="13" customWidth="1"/>
    <col min="15" max="15" width="13.85546875" style="13" bestFit="1" customWidth="1"/>
    <col min="16" max="16" width="12" style="13" bestFit="1" customWidth="1"/>
    <col min="17" max="17" width="21.85546875" style="13" bestFit="1" customWidth="1"/>
    <col min="18" max="18" width="13.85546875" style="13" bestFit="1" customWidth="1"/>
    <col min="19" max="19" width="12" style="13" bestFit="1" customWidth="1"/>
    <col min="20" max="20" width="21.85546875" style="13" bestFit="1" customWidth="1"/>
    <col min="21" max="21" width="13.85546875" style="13" bestFit="1" customWidth="1"/>
    <col min="22" max="22" width="12" style="13" bestFit="1" customWidth="1"/>
    <col min="23" max="23" width="21.85546875" style="13" bestFit="1" customWidth="1"/>
    <col min="24" max="24" width="13.85546875" style="13" bestFit="1" customWidth="1"/>
    <col min="25" max="25" width="12" style="13" bestFit="1" customWidth="1"/>
    <col min="26" max="26" width="21.85546875" style="13" bestFit="1" customWidth="1"/>
    <col min="27" max="27" width="13.85546875" style="13" bestFit="1" customWidth="1"/>
    <col min="28" max="28" width="12" style="13" bestFit="1" customWidth="1"/>
    <col min="29" max="29" width="21.85546875" style="13" bestFit="1" customWidth="1"/>
    <col min="30" max="30" width="13.85546875" style="13" bestFit="1" customWidth="1"/>
    <col min="31" max="31" width="20.7109375" style="13" bestFit="1" customWidth="1"/>
    <col min="32" max="32" width="13.85546875" style="13" bestFit="1" customWidth="1"/>
    <col min="33" max="33" width="12" style="13" bestFit="1" customWidth="1"/>
    <col min="34" max="34" width="21.85546875" style="13" bestFit="1" customWidth="1"/>
    <col min="35" max="35" width="13.85546875" style="13" bestFit="1" customWidth="1"/>
    <col min="36" max="36" width="21.85546875" style="13" bestFit="1" customWidth="1"/>
    <col min="37" max="37" width="13.85546875" style="13" bestFit="1" customWidth="1"/>
    <col min="38" max="38" width="21.85546875" style="13" bestFit="1" customWidth="1"/>
    <col min="39" max="39" width="13.85546875" style="13" bestFit="1" customWidth="1"/>
    <col min="40" max="40" width="12" style="13" bestFit="1" customWidth="1"/>
    <col min="41" max="41" width="21.85546875" style="13" bestFit="1" customWidth="1"/>
    <col min="42" max="42" width="13.85546875" style="13" bestFit="1" customWidth="1"/>
    <col min="43" max="43" width="12" style="13" bestFit="1" customWidth="1"/>
    <col min="44" max="44" width="21.85546875" style="13" bestFit="1" customWidth="1"/>
    <col min="45" max="45" width="13.85546875" style="13" bestFit="1" customWidth="1"/>
    <col min="46" max="46" width="21.85546875" style="13" bestFit="1" customWidth="1"/>
    <col min="47" max="47" width="13.85546875" style="13" bestFit="1" customWidth="1"/>
    <col min="48" max="48" width="12" style="13" bestFit="1" customWidth="1"/>
    <col min="49" max="49" width="21.85546875" style="13" bestFit="1" customWidth="1"/>
    <col min="50" max="50" width="13.85546875" style="13" bestFit="1" customWidth="1"/>
    <col min="51" max="51" width="12" style="13" bestFit="1" customWidth="1"/>
    <col min="52" max="52" width="21.85546875" style="13" bestFit="1" customWidth="1"/>
    <col min="53" max="53" width="12.85546875" style="13" bestFit="1" customWidth="1"/>
    <col min="54" max="54" width="11" style="13" bestFit="1" customWidth="1"/>
    <col min="55" max="55" width="21.85546875" style="13" bestFit="1" customWidth="1"/>
    <col min="56" max="56" width="13.85546875" style="13" bestFit="1" customWidth="1"/>
    <col min="57" max="57" width="12" style="13" bestFit="1" customWidth="1"/>
    <col min="58" max="58" width="21.85546875" style="13" bestFit="1" customWidth="1"/>
    <col min="59" max="59" width="13.85546875" style="13" bestFit="1" customWidth="1"/>
    <col min="60" max="60" width="12" style="13" bestFit="1" customWidth="1"/>
    <col min="61" max="61" width="21.85546875" style="13" bestFit="1" customWidth="1"/>
    <col min="62" max="62" width="13.85546875" style="13" bestFit="1" customWidth="1"/>
    <col min="63" max="63" width="12" style="13" bestFit="1" customWidth="1"/>
    <col min="64" max="64" width="21.85546875" style="13" bestFit="1" customWidth="1"/>
    <col min="65" max="65" width="13.85546875" style="13" bestFit="1" customWidth="1"/>
    <col min="66" max="66" width="12" style="13" bestFit="1" customWidth="1"/>
    <col min="67" max="67" width="21.85546875" style="13" bestFit="1" customWidth="1"/>
    <col min="68" max="68" width="13.85546875" style="13" bestFit="1" customWidth="1"/>
    <col min="69" max="69" width="12" style="13" bestFit="1" customWidth="1"/>
    <col min="70" max="70" width="21.85546875" style="13" bestFit="1" customWidth="1"/>
    <col min="71" max="71" width="11.85546875" style="13" bestFit="1" customWidth="1"/>
    <col min="72" max="72" width="21.85546875" style="13" bestFit="1" customWidth="1"/>
    <col min="73" max="73" width="13.85546875" style="13" bestFit="1" customWidth="1"/>
    <col min="74" max="74" width="12" style="13" bestFit="1" customWidth="1"/>
    <col min="75" max="75" width="21.85546875" style="13" bestFit="1" customWidth="1"/>
    <col min="76" max="76" width="13.85546875" style="13" bestFit="1" customWidth="1"/>
    <col min="77" max="77" width="12" style="13" bestFit="1" customWidth="1"/>
    <col min="78" max="78" width="21.85546875" style="13" bestFit="1" customWidth="1"/>
    <col min="79" max="79" width="13.85546875" style="13" bestFit="1" customWidth="1"/>
    <col min="80" max="80" width="12" style="13" bestFit="1" customWidth="1"/>
    <col min="81" max="81" width="21.85546875" style="13" bestFit="1" customWidth="1"/>
    <col min="82" max="82" width="13.85546875" style="13" bestFit="1" customWidth="1"/>
    <col min="83" max="83" width="12" style="13" bestFit="1" customWidth="1"/>
    <col min="84" max="84" width="21.85546875" style="13" bestFit="1" customWidth="1"/>
    <col min="85" max="85" width="13.85546875" style="13" bestFit="1" customWidth="1"/>
    <col min="86" max="86" width="12" style="13" bestFit="1" customWidth="1"/>
    <col min="87" max="87" width="21.85546875" style="13" bestFit="1" customWidth="1"/>
    <col min="88" max="88" width="12.85546875" style="13" bestFit="1" customWidth="1"/>
    <col min="89" max="89" width="21.85546875" style="13" bestFit="1" customWidth="1"/>
    <col min="90" max="90" width="13.85546875" style="13" bestFit="1" customWidth="1"/>
    <col min="91" max="91" width="12" style="13" bestFit="1" customWidth="1"/>
    <col min="92" max="92" width="21.85546875" style="13" bestFit="1" customWidth="1"/>
    <col min="93" max="93" width="11.85546875" style="13" bestFit="1" customWidth="1"/>
    <col min="94" max="94" width="10" style="13" bestFit="1" customWidth="1"/>
    <col min="95" max="95" width="21.85546875" style="13" bestFit="1" customWidth="1"/>
    <col min="96" max="96" width="9" style="13"/>
    <col min="97" max="97" width="12.140625" style="13" bestFit="1" customWidth="1"/>
    <col min="98" max="98" width="11.28515625" style="13" bestFit="1" customWidth="1"/>
    <col min="99" max="16384" width="9" style="13"/>
  </cols>
  <sheetData>
    <row r="1" spans="1:14" ht="23.25" customHeight="1">
      <c r="A1" s="10" t="s">
        <v>18</v>
      </c>
      <c r="B1" s="10"/>
    </row>
    <row r="2" spans="1:14" s="14" customFormat="1" ht="28.5" customHeight="1">
      <c r="A2" s="11" t="s">
        <v>141</v>
      </c>
      <c r="B2" s="11"/>
      <c r="C2" s="11"/>
      <c r="D2" s="11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58.5" customHeight="1">
      <c r="A3" s="23" t="s">
        <v>17</v>
      </c>
      <c r="B3" s="23" t="s">
        <v>0</v>
      </c>
      <c r="C3" s="23" t="s">
        <v>133</v>
      </c>
      <c r="D3" s="23" t="s">
        <v>134</v>
      </c>
      <c r="E3" s="23" t="s">
        <v>135</v>
      </c>
      <c r="F3" s="23" t="s">
        <v>158</v>
      </c>
      <c r="G3" s="23" t="s">
        <v>122</v>
      </c>
      <c r="H3" s="23" t="s">
        <v>136</v>
      </c>
      <c r="I3" s="23" t="s">
        <v>137</v>
      </c>
      <c r="J3" s="23" t="s">
        <v>95</v>
      </c>
      <c r="K3" s="23" t="s">
        <v>96</v>
      </c>
      <c r="L3" s="23" t="s">
        <v>100</v>
      </c>
      <c r="M3" s="23" t="s">
        <v>101</v>
      </c>
      <c r="N3" s="23" t="s">
        <v>142</v>
      </c>
    </row>
    <row r="4" spans="1:14" ht="23.25" customHeight="1">
      <c r="A4" s="16" t="s">
        <v>19</v>
      </c>
      <c r="B4" s="31">
        <f t="shared" ref="B4:N4" si="0">SUM(B5:B35)</f>
        <v>3596894721277.8428</v>
      </c>
      <c r="C4" s="31">
        <f t="shared" si="0"/>
        <v>3540220311696.7563</v>
      </c>
      <c r="D4" s="31">
        <f t="shared" si="0"/>
        <v>22576899080.178665</v>
      </c>
      <c r="E4" s="31">
        <f t="shared" si="0"/>
        <v>4250346521.9884195</v>
      </c>
      <c r="F4" s="31">
        <f t="shared" si="0"/>
        <v>4728809038.9653769</v>
      </c>
      <c r="G4" s="31">
        <f t="shared" si="0"/>
        <v>2871137094.3828964</v>
      </c>
      <c r="H4" s="31">
        <f t="shared" si="0"/>
        <v>2650497395.8828621</v>
      </c>
      <c r="I4" s="31">
        <f t="shared" si="0"/>
        <v>2902395998.3656993</v>
      </c>
      <c r="J4" s="31">
        <f t="shared" si="0"/>
        <v>163644981.61302048</v>
      </c>
      <c r="K4" s="31">
        <f t="shared" si="0"/>
        <v>5601889334.6835365</v>
      </c>
      <c r="L4" s="31">
        <f t="shared" si="0"/>
        <v>2259929921.9031677</v>
      </c>
      <c r="M4" s="31">
        <f t="shared" si="0"/>
        <v>6875717075.7480354</v>
      </c>
      <c r="N4" s="31">
        <f t="shared" si="0"/>
        <v>1793143137.3753238</v>
      </c>
    </row>
    <row r="5" spans="1:14" ht="23.25" customHeight="1">
      <c r="A5" s="24" t="s">
        <v>20</v>
      </c>
      <c r="B5" s="32">
        <f t="shared" ref="B5:B35" si="1">SUM(C5:N5)</f>
        <v>336983337041.71338</v>
      </c>
      <c r="C5" s="32">
        <v>329371405552.80432</v>
      </c>
      <c r="D5" s="32">
        <v>2317006478.1746788</v>
      </c>
      <c r="E5" s="32">
        <v>462337918.42256391</v>
      </c>
      <c r="F5" s="32">
        <v>0</v>
      </c>
      <c r="G5" s="32">
        <v>1306104619.5437429</v>
      </c>
      <c r="H5" s="32">
        <v>0</v>
      </c>
      <c r="I5" s="32">
        <v>0</v>
      </c>
      <c r="J5" s="32">
        <v>0</v>
      </c>
      <c r="K5" s="32">
        <v>2836443129.5224295</v>
      </c>
      <c r="L5" s="32">
        <v>577922398.02820492</v>
      </c>
      <c r="M5" s="32">
        <v>112116945.21747175</v>
      </c>
      <c r="N5" s="32">
        <v>0</v>
      </c>
    </row>
    <row r="6" spans="1:14" ht="23.25" customHeight="1">
      <c r="A6" s="24" t="s">
        <v>21</v>
      </c>
      <c r="B6" s="32">
        <f t="shared" si="1"/>
        <v>147906596087.74591</v>
      </c>
      <c r="C6" s="32">
        <v>145960359477.12204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225106885.08420447</v>
      </c>
      <c r="J6" s="32">
        <v>0</v>
      </c>
      <c r="K6" s="32">
        <v>56276721.271051116</v>
      </c>
      <c r="L6" s="32">
        <v>1406918031.776278</v>
      </c>
      <c r="M6" s="32">
        <v>23448633.862937968</v>
      </c>
      <c r="N6" s="32">
        <v>234486338.62937966</v>
      </c>
    </row>
    <row r="7" spans="1:14" ht="23.25" customHeight="1">
      <c r="A7" s="24" t="s">
        <v>22</v>
      </c>
      <c r="B7" s="32">
        <f t="shared" si="1"/>
        <v>80773482497.072968</v>
      </c>
      <c r="C7" s="32">
        <v>80770601298.068695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2881199.004271484</v>
      </c>
      <c r="N7" s="32">
        <v>0</v>
      </c>
    </row>
    <row r="8" spans="1:14" ht="23.25" customHeight="1">
      <c r="A8" s="24" t="s">
        <v>23</v>
      </c>
      <c r="B8" s="32">
        <f t="shared" si="1"/>
        <v>294367126864.23944</v>
      </c>
      <c r="C8" s="32">
        <v>289821497580.41376</v>
      </c>
      <c r="D8" s="32">
        <v>1703154826.7281046</v>
      </c>
      <c r="E8" s="32">
        <v>0</v>
      </c>
      <c r="F8" s="32">
        <v>0</v>
      </c>
      <c r="G8" s="32">
        <v>758924815.46873975</v>
      </c>
      <c r="H8" s="32">
        <v>318461912.11067182</v>
      </c>
      <c r="I8" s="32">
        <v>1083825798.8269758</v>
      </c>
      <c r="J8" s="32">
        <v>0</v>
      </c>
      <c r="K8" s="32">
        <v>0</v>
      </c>
      <c r="L8" s="32">
        <v>0</v>
      </c>
      <c r="M8" s="32">
        <v>681261930.69124198</v>
      </c>
      <c r="N8" s="32">
        <v>0</v>
      </c>
    </row>
    <row r="9" spans="1:14" ht="23.25" customHeight="1">
      <c r="A9" s="24" t="s">
        <v>24</v>
      </c>
      <c r="B9" s="32">
        <f t="shared" si="1"/>
        <v>258490939991.32175</v>
      </c>
      <c r="C9" s="32">
        <v>258362207232.58301</v>
      </c>
      <c r="D9" s="32">
        <v>34481988.947877921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94250769.790866315</v>
      </c>
      <c r="N9" s="32">
        <v>0</v>
      </c>
    </row>
    <row r="10" spans="1:14" ht="23.25" customHeight="1">
      <c r="A10" s="24" t="s">
        <v>25</v>
      </c>
      <c r="B10" s="32">
        <f t="shared" si="1"/>
        <v>2504859185.2233</v>
      </c>
      <c r="C10" s="32">
        <v>2016106173.4724123</v>
      </c>
      <c r="D10" s="32">
        <v>0</v>
      </c>
      <c r="E10" s="32">
        <v>0</v>
      </c>
      <c r="F10" s="32">
        <v>0</v>
      </c>
      <c r="G10" s="32">
        <v>488753011.75088787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</row>
    <row r="11" spans="1:14" ht="23.25" customHeight="1">
      <c r="A11" s="24" t="s">
        <v>26</v>
      </c>
      <c r="B11" s="32">
        <f t="shared" si="1"/>
        <v>59850031860.646156</v>
      </c>
      <c r="C11" s="32">
        <v>59798239659.447929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51792201.198226131</v>
      </c>
      <c r="N11" s="32">
        <v>0</v>
      </c>
    </row>
    <row r="12" spans="1:14" ht="23.25" customHeight="1">
      <c r="A12" s="24" t="s">
        <v>27</v>
      </c>
      <c r="B12" s="32">
        <f t="shared" si="1"/>
        <v>902220772949.56799</v>
      </c>
      <c r="C12" s="32">
        <v>886114765542.78796</v>
      </c>
      <c r="D12" s="32">
        <v>10320790247.686514</v>
      </c>
      <c r="E12" s="32">
        <v>322605346.57684779</v>
      </c>
      <c r="F12" s="32">
        <v>0</v>
      </c>
      <c r="G12" s="32">
        <v>38712641.589221731</v>
      </c>
      <c r="H12" s="32">
        <v>1317778319.6971078</v>
      </c>
      <c r="I12" s="32">
        <v>0</v>
      </c>
      <c r="J12" s="32">
        <v>0</v>
      </c>
      <c r="K12" s="32">
        <v>1641416003.3830013</v>
      </c>
      <c r="L12" s="32">
        <v>0</v>
      </c>
      <c r="M12" s="32">
        <v>2464704847.8471169</v>
      </c>
      <c r="N12" s="32">
        <v>0</v>
      </c>
    </row>
    <row r="13" spans="1:14" ht="23.25" customHeight="1">
      <c r="A13" s="24" t="s">
        <v>53</v>
      </c>
      <c r="B13" s="32">
        <f t="shared" si="1"/>
        <v>16903202093.927547</v>
      </c>
      <c r="C13" s="32">
        <v>16903202093.927547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ht="23.25" customHeight="1">
      <c r="A14" s="24" t="s">
        <v>28</v>
      </c>
      <c r="B14" s="32">
        <f t="shared" si="1"/>
        <v>9764877880.6062794</v>
      </c>
      <c r="C14" s="32">
        <v>9673236690.9029884</v>
      </c>
      <c r="D14" s="32">
        <v>91641189.703291476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ht="23.25" customHeight="1">
      <c r="A15" s="24" t="s">
        <v>29</v>
      </c>
      <c r="B15" s="32">
        <f t="shared" si="1"/>
        <v>174114044967.22086</v>
      </c>
      <c r="C15" s="32">
        <v>170031321558.78259</v>
      </c>
      <c r="D15" s="32">
        <v>350144200.28125137</v>
      </c>
      <c r="E15" s="32">
        <v>42017301.568734974</v>
      </c>
      <c r="F15" s="32">
        <v>3599482404.8859692</v>
      </c>
      <c r="G15" s="32">
        <v>28011533.445438769</v>
      </c>
      <c r="H15" s="32">
        <v>-2.8011536246592397</v>
      </c>
      <c r="I15" s="32">
        <v>-2.8011536246592397</v>
      </c>
      <c r="J15" s="32">
        <v>0</v>
      </c>
      <c r="K15" s="32">
        <v>0</v>
      </c>
      <c r="L15" s="32">
        <v>0</v>
      </c>
      <c r="M15" s="32">
        <v>63067973.85920278</v>
      </c>
      <c r="N15" s="32">
        <v>0</v>
      </c>
    </row>
    <row r="16" spans="1:14" ht="23.25" customHeight="1">
      <c r="A16" s="24" t="s">
        <v>30</v>
      </c>
      <c r="B16" s="32">
        <f t="shared" si="1"/>
        <v>8985481781.0050793</v>
      </c>
      <c r="C16" s="32">
        <v>8981816133.4169483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3665647.5881316592</v>
      </c>
      <c r="L16" s="32">
        <v>0</v>
      </c>
      <c r="M16" s="32">
        <v>0</v>
      </c>
      <c r="N16" s="32">
        <v>0</v>
      </c>
    </row>
    <row r="17" spans="1:14" ht="23.25" customHeight="1">
      <c r="A17" s="24" t="s">
        <v>31</v>
      </c>
      <c r="B17" s="32">
        <f t="shared" si="1"/>
        <v>121781690668.04694</v>
      </c>
      <c r="C17" s="32">
        <v>116796503561.77074</v>
      </c>
      <c r="D17" s="32">
        <v>2609197780.8898516</v>
      </c>
      <c r="E17" s="32">
        <v>998120785.71846271</v>
      </c>
      <c r="F17" s="32">
        <v>0</v>
      </c>
      <c r="G17" s="32">
        <v>0</v>
      </c>
      <c r="H17" s="32">
        <v>356369889.21681756</v>
      </c>
      <c r="I17" s="32">
        <v>855287734.12036204</v>
      </c>
      <c r="J17" s="32">
        <v>0</v>
      </c>
      <c r="K17" s="32">
        <v>73554745.134351134</v>
      </c>
      <c r="L17" s="32">
        <v>0</v>
      </c>
      <c r="M17" s="32">
        <v>92656171.196372554</v>
      </c>
      <c r="N17" s="32">
        <v>0</v>
      </c>
    </row>
    <row r="18" spans="1:14" ht="23.25" customHeight="1">
      <c r="A18" s="24" t="s">
        <v>32</v>
      </c>
      <c r="B18" s="32">
        <f t="shared" si="1"/>
        <v>30632945332.966053</v>
      </c>
      <c r="C18" s="32">
        <v>29596527116.083588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163644981.61302048</v>
      </c>
      <c r="K18" s="32">
        <v>0</v>
      </c>
      <c r="L18" s="32">
        <v>0</v>
      </c>
      <c r="M18" s="32">
        <v>12121850.489853369</v>
      </c>
      <c r="N18" s="32">
        <v>860651384.7795893</v>
      </c>
    </row>
    <row r="19" spans="1:14" ht="23.25" customHeight="1">
      <c r="A19" s="24" t="s">
        <v>33</v>
      </c>
      <c r="B19" s="32">
        <f t="shared" si="1"/>
        <v>8142701543.4278774</v>
      </c>
      <c r="C19" s="32">
        <v>8142701543.4278774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14" ht="23.25" customHeight="1">
      <c r="A20" s="24" t="s">
        <v>34</v>
      </c>
      <c r="B20" s="32">
        <f t="shared" si="1"/>
        <v>36447248394.71534</v>
      </c>
      <c r="C20" s="32">
        <v>36085833332.386139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361415062.32920057</v>
      </c>
      <c r="N20" s="32">
        <v>0</v>
      </c>
    </row>
    <row r="21" spans="1:14" ht="23.25" customHeight="1">
      <c r="A21" s="24" t="s">
        <v>35</v>
      </c>
      <c r="B21" s="32">
        <f t="shared" si="1"/>
        <v>176693046820.29837</v>
      </c>
      <c r="C21" s="32">
        <v>176693046820.29837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</row>
    <row r="22" spans="1:14" ht="23.25" customHeight="1">
      <c r="A22" s="24" t="s">
        <v>36</v>
      </c>
      <c r="B22" s="32">
        <f t="shared" si="1"/>
        <v>119928274457.0829</v>
      </c>
      <c r="C22" s="32">
        <v>119493212459.05243</v>
      </c>
      <c r="D22" s="32">
        <v>435061998.03046775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</row>
    <row r="23" spans="1:14" ht="23.25" customHeight="1">
      <c r="A23" s="24" t="s">
        <v>37</v>
      </c>
      <c r="B23" s="32">
        <f t="shared" si="1"/>
        <v>57194284729.265404</v>
      </c>
      <c r="C23" s="32">
        <v>57194284729.265404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</row>
    <row r="24" spans="1:14" ht="23.25" customHeight="1">
      <c r="A24" s="24" t="s">
        <v>38</v>
      </c>
      <c r="B24" s="32">
        <f t="shared" si="1"/>
        <v>99356055510.018631</v>
      </c>
      <c r="C24" s="32">
        <v>97400059168.755295</v>
      </c>
      <c r="D24" s="32">
        <v>761443608.40210509</v>
      </c>
      <c r="E24" s="32">
        <v>243661954.68867362</v>
      </c>
      <c r="F24" s="32">
        <v>0</v>
      </c>
      <c r="G24" s="32">
        <v>0</v>
      </c>
      <c r="H24" s="32">
        <v>657887277.65941882</v>
      </c>
      <c r="I24" s="32">
        <v>0</v>
      </c>
      <c r="J24" s="32">
        <v>0</v>
      </c>
      <c r="K24" s="32">
        <v>0</v>
      </c>
      <c r="L24" s="32">
        <v>243661954.68867362</v>
      </c>
      <c r="M24" s="32">
        <v>49341545.824456409</v>
      </c>
      <c r="N24" s="32">
        <v>0</v>
      </c>
    </row>
    <row r="25" spans="1:14" ht="23.25" customHeight="1">
      <c r="A25" s="24" t="s">
        <v>39</v>
      </c>
      <c r="B25" s="32">
        <f t="shared" si="1"/>
        <v>59532798314.448395</v>
      </c>
      <c r="C25" s="32">
        <v>59285163455.161278</v>
      </c>
      <c r="D25" s="32">
        <v>0</v>
      </c>
      <c r="E25" s="32">
        <v>0</v>
      </c>
      <c r="F25" s="32">
        <v>0</v>
      </c>
      <c r="G25" s="32">
        <v>247634859.28711647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</row>
    <row r="26" spans="1:14" ht="23.25" customHeight="1">
      <c r="A26" s="24" t="s">
        <v>40</v>
      </c>
      <c r="B26" s="32">
        <f>SUM(C26:N26)</f>
        <v>99305009029.568771</v>
      </c>
      <c r="C26" s="32">
        <v>96789454065.669235</v>
      </c>
      <c r="D26" s="32">
        <v>708403408.69545937</v>
      </c>
      <c r="E26" s="32">
        <v>1807151552.7945395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2.4095354037260526</v>
      </c>
      <c r="N26" s="32">
        <v>0</v>
      </c>
    </row>
    <row r="27" spans="1:14" ht="23.25" customHeight="1">
      <c r="A27" s="24" t="s">
        <v>41</v>
      </c>
      <c r="B27" s="32">
        <f>SUM(C27:N27)</f>
        <v>12226767530.213146</v>
      </c>
      <c r="C27" s="32">
        <v>12220352646.933916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6414883.2792304019</v>
      </c>
      <c r="M27" s="32">
        <v>0</v>
      </c>
      <c r="N27" s="32">
        <v>0</v>
      </c>
    </row>
    <row r="28" spans="1:14" ht="23.25" customHeight="1">
      <c r="A28" s="24" t="s">
        <v>42</v>
      </c>
      <c r="B28" s="32">
        <f t="shared" si="1"/>
        <v>81544143960.299698</v>
      </c>
      <c r="C28" s="32">
        <v>81337084718.984711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3394413.79204894</v>
      </c>
      <c r="N28" s="32">
        <v>203664827.5229364</v>
      </c>
    </row>
    <row r="29" spans="1:14" ht="23.25" customHeight="1">
      <c r="A29" s="24" t="s">
        <v>43</v>
      </c>
      <c r="B29" s="32">
        <f t="shared" si="1"/>
        <v>45086303444.738083</v>
      </c>
      <c r="C29" s="32">
        <v>44438682838.584274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153280019.71038482</v>
      </c>
      <c r="L29" s="32">
        <v>0</v>
      </c>
      <c r="M29" s="32">
        <v>0</v>
      </c>
      <c r="N29" s="32">
        <v>494340586.44341838</v>
      </c>
    </row>
    <row r="30" spans="1:14" ht="23.25" customHeight="1">
      <c r="A30" s="24" t="s">
        <v>44</v>
      </c>
      <c r="B30" s="32">
        <f t="shared" si="1"/>
        <v>42820508103.852211</v>
      </c>
      <c r="C30" s="32">
        <v>41339669959.966652</v>
      </c>
      <c r="D30" s="32">
        <v>663415488.46072769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341185108.35123134</v>
      </c>
      <c r="L30" s="32">
        <v>0</v>
      </c>
      <c r="M30" s="32">
        <v>476237547.0735938</v>
      </c>
      <c r="N30" s="32">
        <v>0</v>
      </c>
    </row>
    <row r="31" spans="1:14" ht="23.25" customHeight="1">
      <c r="A31" s="24" t="s">
        <v>45</v>
      </c>
      <c r="B31" s="32">
        <f t="shared" si="1"/>
        <v>140472672179.25281</v>
      </c>
      <c r="C31" s="32">
        <v>139637421450.93805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738175583.13531065</v>
      </c>
      <c r="J31" s="32">
        <v>0</v>
      </c>
      <c r="K31" s="32">
        <v>97075145.179438114</v>
      </c>
      <c r="L31" s="32">
        <v>0</v>
      </c>
      <c r="M31" s="32">
        <v>0</v>
      </c>
      <c r="N31" s="32">
        <v>0</v>
      </c>
    </row>
    <row r="32" spans="1:14" ht="23.25" customHeight="1">
      <c r="A32" s="24" t="s">
        <v>46</v>
      </c>
      <c r="B32" s="32">
        <f t="shared" si="1"/>
        <v>62776317808.017921</v>
      </c>
      <c r="C32" s="32">
        <v>58183546754.279099</v>
      </c>
      <c r="D32" s="32">
        <v>2582157864.1783409</v>
      </c>
      <c r="E32" s="32">
        <v>374451662.21859688</v>
      </c>
      <c r="F32" s="32">
        <v>1129326634.0794075</v>
      </c>
      <c r="G32" s="32">
        <v>2995613.2977487752</v>
      </c>
      <c r="H32" s="32">
        <v>0</v>
      </c>
      <c r="I32" s="32">
        <v>0</v>
      </c>
      <c r="J32" s="32">
        <v>0</v>
      </c>
      <c r="K32" s="32">
        <v>398992814.5435183</v>
      </c>
      <c r="L32" s="32">
        <v>0</v>
      </c>
      <c r="M32" s="32">
        <v>104846465.42120713</v>
      </c>
      <c r="N32" s="32">
        <v>0</v>
      </c>
    </row>
    <row r="33" spans="1:14" ht="23.25" customHeight="1">
      <c r="A33" s="24" t="s">
        <v>47</v>
      </c>
      <c r="B33" s="32">
        <f t="shared" si="1"/>
        <v>57564422368.428352</v>
      </c>
      <c r="C33" s="32">
        <v>57539409714.297569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25012654.13078073</v>
      </c>
      <c r="M33" s="32">
        <v>0</v>
      </c>
      <c r="N33" s="32">
        <v>0</v>
      </c>
    </row>
    <row r="34" spans="1:14" ht="23.25" customHeight="1">
      <c r="A34" s="24" t="s">
        <v>48</v>
      </c>
      <c r="B34" s="32">
        <f t="shared" si="1"/>
        <v>34763842545.177917</v>
      </c>
      <c r="C34" s="32">
        <v>34750873441.138039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12969104.039881017</v>
      </c>
      <c r="N34" s="32">
        <v>0</v>
      </c>
    </row>
    <row r="35" spans="1:14" ht="23.25" customHeight="1">
      <c r="A35" s="24" t="s">
        <v>49</v>
      </c>
      <c r="B35" s="32">
        <f t="shared" si="1"/>
        <v>17760935337.733158</v>
      </c>
      <c r="C35" s="32">
        <v>15491724926.032608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2269210411.700551</v>
      </c>
      <c r="N35" s="32">
        <v>0</v>
      </c>
    </row>
    <row r="36" spans="1:14" ht="23.25" customHeight="1">
      <c r="A36" s="25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workbookViewId="0">
      <selection activeCell="I4" sqref="I4"/>
    </sheetView>
  </sheetViews>
  <sheetFormatPr defaultColWidth="9" defaultRowHeight="26.25" customHeight="1"/>
  <cols>
    <col min="1" max="1" width="43.140625" style="14" customWidth="1"/>
    <col min="2" max="8" width="17" style="13" customWidth="1"/>
    <col min="9" max="9" width="20.7109375" style="13" bestFit="1" customWidth="1"/>
    <col min="10" max="10" width="13.85546875" style="13" bestFit="1" customWidth="1"/>
    <col min="11" max="11" width="12" style="13" bestFit="1" customWidth="1"/>
    <col min="12" max="12" width="21.85546875" style="13" bestFit="1" customWidth="1"/>
    <col min="13" max="13" width="13.85546875" style="13" bestFit="1" customWidth="1"/>
    <col min="14" max="14" width="12" style="13" bestFit="1" customWidth="1"/>
    <col min="15" max="15" width="21.85546875" style="13" bestFit="1" customWidth="1"/>
    <col min="16" max="16" width="13.85546875" style="13" bestFit="1" customWidth="1"/>
    <col min="17" max="17" width="12" style="13" bestFit="1" customWidth="1"/>
    <col min="18" max="18" width="21.85546875" style="13" bestFit="1" customWidth="1"/>
    <col min="19" max="19" width="13.85546875" style="13" bestFit="1" customWidth="1"/>
    <col min="20" max="20" width="12" style="13" bestFit="1" customWidth="1"/>
    <col min="21" max="21" width="21.85546875" style="13" bestFit="1" customWidth="1"/>
    <col min="22" max="22" width="13.85546875" style="13" bestFit="1" customWidth="1"/>
    <col min="23" max="23" width="12" style="13" bestFit="1" customWidth="1"/>
    <col min="24" max="24" width="21.85546875" style="13" bestFit="1" customWidth="1"/>
    <col min="25" max="25" width="13.85546875" style="13" bestFit="1" customWidth="1"/>
    <col min="26" max="26" width="20.7109375" style="13" bestFit="1" customWidth="1"/>
    <col min="27" max="27" width="13.85546875" style="13" bestFit="1" customWidth="1"/>
    <col min="28" max="28" width="12" style="13" bestFit="1" customWidth="1"/>
    <col min="29" max="29" width="21.85546875" style="13" bestFit="1" customWidth="1"/>
    <col min="30" max="30" width="13.85546875" style="13" bestFit="1" customWidth="1"/>
    <col min="31" max="31" width="21.85546875" style="13" bestFit="1" customWidth="1"/>
    <col min="32" max="32" width="13.85546875" style="13" bestFit="1" customWidth="1"/>
    <col min="33" max="33" width="21.85546875" style="13" bestFit="1" customWidth="1"/>
    <col min="34" max="34" width="13.85546875" style="13" bestFit="1" customWidth="1"/>
    <col min="35" max="35" width="12" style="13" bestFit="1" customWidth="1"/>
    <col min="36" max="36" width="21.85546875" style="13" bestFit="1" customWidth="1"/>
    <col min="37" max="37" width="13.85546875" style="13" bestFit="1" customWidth="1"/>
    <col min="38" max="38" width="12" style="13" bestFit="1" customWidth="1"/>
    <col min="39" max="39" width="21.85546875" style="13" bestFit="1" customWidth="1"/>
    <col min="40" max="40" width="13.85546875" style="13" bestFit="1" customWidth="1"/>
    <col min="41" max="41" width="21.85546875" style="13" bestFit="1" customWidth="1"/>
    <col min="42" max="42" width="13.85546875" style="13" bestFit="1" customWidth="1"/>
    <col min="43" max="43" width="12" style="13" bestFit="1" customWidth="1"/>
    <col min="44" max="44" width="21.85546875" style="13" bestFit="1" customWidth="1"/>
    <col min="45" max="45" width="13.85546875" style="13" bestFit="1" customWidth="1"/>
    <col min="46" max="46" width="12" style="13" bestFit="1" customWidth="1"/>
    <col min="47" max="47" width="21.85546875" style="13" bestFit="1" customWidth="1"/>
    <col min="48" max="48" width="12.85546875" style="13" bestFit="1" customWidth="1"/>
    <col min="49" max="49" width="11" style="13" bestFit="1" customWidth="1"/>
    <col min="50" max="50" width="21.85546875" style="13" bestFit="1" customWidth="1"/>
    <col min="51" max="51" width="13.85546875" style="13" bestFit="1" customWidth="1"/>
    <col min="52" max="52" width="12" style="13" bestFit="1" customWidth="1"/>
    <col min="53" max="53" width="21.85546875" style="13" bestFit="1" customWidth="1"/>
    <col min="54" max="54" width="13.85546875" style="13" bestFit="1" customWidth="1"/>
    <col min="55" max="55" width="12" style="13" bestFit="1" customWidth="1"/>
    <col min="56" max="56" width="21.85546875" style="13" bestFit="1" customWidth="1"/>
    <col min="57" max="57" width="13.85546875" style="13" bestFit="1" customWidth="1"/>
    <col min="58" max="58" width="12" style="13" bestFit="1" customWidth="1"/>
    <col min="59" max="59" width="21.85546875" style="13" bestFit="1" customWidth="1"/>
    <col min="60" max="60" width="13.85546875" style="13" bestFit="1" customWidth="1"/>
    <col min="61" max="61" width="12" style="13" bestFit="1" customWidth="1"/>
    <col min="62" max="62" width="21.85546875" style="13" bestFit="1" customWidth="1"/>
    <col min="63" max="63" width="13.85546875" style="13" bestFit="1" customWidth="1"/>
    <col min="64" max="64" width="12" style="13" bestFit="1" customWidth="1"/>
    <col min="65" max="65" width="21.85546875" style="13" bestFit="1" customWidth="1"/>
    <col min="66" max="66" width="11.85546875" style="13" bestFit="1" customWidth="1"/>
    <col min="67" max="67" width="21.85546875" style="13" bestFit="1" customWidth="1"/>
    <col min="68" max="68" width="13.85546875" style="13" bestFit="1" customWidth="1"/>
    <col min="69" max="69" width="12" style="13" bestFit="1" customWidth="1"/>
    <col min="70" max="70" width="21.85546875" style="13" bestFit="1" customWidth="1"/>
    <col min="71" max="71" width="13.85546875" style="13" bestFit="1" customWidth="1"/>
    <col min="72" max="72" width="12" style="13" bestFit="1" customWidth="1"/>
    <col min="73" max="73" width="21.85546875" style="13" bestFit="1" customWidth="1"/>
    <col min="74" max="74" width="13.85546875" style="13" bestFit="1" customWidth="1"/>
    <col min="75" max="75" width="12" style="13" bestFit="1" customWidth="1"/>
    <col min="76" max="76" width="21.85546875" style="13" bestFit="1" customWidth="1"/>
    <col min="77" max="77" width="13.85546875" style="13" bestFit="1" customWidth="1"/>
    <col min="78" max="78" width="12" style="13" bestFit="1" customWidth="1"/>
    <col min="79" max="79" width="21.85546875" style="13" bestFit="1" customWidth="1"/>
    <col min="80" max="80" width="13.85546875" style="13" bestFit="1" customWidth="1"/>
    <col min="81" max="81" width="12" style="13" bestFit="1" customWidth="1"/>
    <col min="82" max="82" width="21.85546875" style="13" bestFit="1" customWidth="1"/>
    <col min="83" max="83" width="12.85546875" style="13" bestFit="1" customWidth="1"/>
    <col min="84" max="84" width="21.85546875" style="13" bestFit="1" customWidth="1"/>
    <col min="85" max="85" width="13.85546875" style="13" bestFit="1" customWidth="1"/>
    <col min="86" max="86" width="12" style="13" bestFit="1" customWidth="1"/>
    <col min="87" max="87" width="21.85546875" style="13" bestFit="1" customWidth="1"/>
    <col min="88" max="88" width="11.85546875" style="13" bestFit="1" customWidth="1"/>
    <col min="89" max="89" width="10" style="13" bestFit="1" customWidth="1"/>
    <col min="90" max="90" width="21.85546875" style="13" bestFit="1" customWidth="1"/>
    <col min="91" max="91" width="9" style="13"/>
    <col min="92" max="92" width="12.140625" style="13" bestFit="1" customWidth="1"/>
    <col min="93" max="93" width="11.28515625" style="13" bestFit="1" customWidth="1"/>
    <col min="94" max="16384" width="9" style="13"/>
  </cols>
  <sheetData>
    <row r="1" spans="1:8" ht="26.25" customHeight="1">
      <c r="A1" s="10" t="s">
        <v>18</v>
      </c>
      <c r="B1" s="10"/>
    </row>
    <row r="2" spans="1:8" s="14" customFormat="1" ht="29.25" customHeight="1">
      <c r="A2" s="11" t="s">
        <v>143</v>
      </c>
      <c r="B2" s="11"/>
      <c r="C2" s="11"/>
      <c r="D2" s="11"/>
      <c r="E2" s="11"/>
      <c r="F2" s="39"/>
      <c r="G2" s="39"/>
      <c r="H2" s="39"/>
    </row>
    <row r="3" spans="1:8" ht="54.75" customHeight="1">
      <c r="A3" s="23" t="s">
        <v>102</v>
      </c>
      <c r="B3" s="23" t="s">
        <v>0</v>
      </c>
      <c r="C3" s="23" t="s">
        <v>103</v>
      </c>
      <c r="D3" s="23" t="s">
        <v>100</v>
      </c>
      <c r="E3" s="23" t="s">
        <v>104</v>
      </c>
      <c r="F3" s="23" t="s">
        <v>101</v>
      </c>
      <c r="G3" s="23" t="s">
        <v>105</v>
      </c>
      <c r="H3" s="23" t="s">
        <v>106</v>
      </c>
    </row>
    <row r="4" spans="1:8" ht="26.25" customHeight="1">
      <c r="A4" s="16" t="s">
        <v>0</v>
      </c>
      <c r="B4" s="31">
        <f>SUM(B5:B14)</f>
        <v>79078570539.498383</v>
      </c>
      <c r="C4" s="31">
        <f>SUM(C5:C14)</f>
        <v>47171224555.827225</v>
      </c>
      <c r="D4" s="31">
        <f t="shared" ref="D4:H4" si="0">SUM(D5:D14)</f>
        <v>2259929921.9031677</v>
      </c>
      <c r="E4" s="31">
        <f t="shared" si="0"/>
        <v>6963606318.3523741</v>
      </c>
      <c r="F4" s="31">
        <f t="shared" si="0"/>
        <v>6875717075.7480345</v>
      </c>
      <c r="G4" s="31">
        <f t="shared" si="0"/>
        <v>16604395400.544889</v>
      </c>
      <c r="H4" s="31">
        <f t="shared" si="0"/>
        <v>796302732.8773185</v>
      </c>
    </row>
    <row r="5" spans="1:8" ht="26.25" customHeight="1">
      <c r="A5" s="24" t="s">
        <v>107</v>
      </c>
      <c r="B5" s="32">
        <f>SUM(C5:G5)-H5</f>
        <v>4980935782.8000803</v>
      </c>
      <c r="C5" s="32">
        <v>2442873445.4040642</v>
      </c>
      <c r="D5" s="32">
        <v>25012654.13078073</v>
      </c>
      <c r="E5" s="32">
        <v>308981789.03791767</v>
      </c>
      <c r="F5" s="32">
        <v>1677547804.6091437</v>
      </c>
      <c r="G5" s="32">
        <v>526520089.61817437</v>
      </c>
      <c r="H5" s="32">
        <v>0</v>
      </c>
    </row>
    <row r="6" spans="1:8" ht="26.25" customHeight="1">
      <c r="A6" s="24" t="s">
        <v>108</v>
      </c>
      <c r="B6" s="32">
        <f t="shared" ref="B6:B14" si="1">SUM(C6:G6)-H6</f>
        <v>4974804432.4228373</v>
      </c>
      <c r="C6" s="32">
        <v>1920799336.1809893</v>
      </c>
      <c r="D6" s="32">
        <v>243661954.68867362</v>
      </c>
      <c r="E6" s="32">
        <v>309664513.9505645</v>
      </c>
      <c r="F6" s="32">
        <v>69496409.256118417</v>
      </c>
      <c r="G6" s="32">
        <v>2431182218.3464918</v>
      </c>
      <c r="H6" s="32">
        <v>0</v>
      </c>
    </row>
    <row r="7" spans="1:8" ht="26.25" customHeight="1">
      <c r="A7" s="24" t="s">
        <v>109</v>
      </c>
      <c r="B7" s="32">
        <f t="shared" si="1"/>
        <v>28377359825.783718</v>
      </c>
      <c r="C7" s="32">
        <v>8829277695.2035465</v>
      </c>
      <c r="D7" s="32">
        <v>1984840429.8044829</v>
      </c>
      <c r="E7" s="32">
        <v>5931052009.9651346</v>
      </c>
      <c r="F7" s="32">
        <v>1407370403.0318551</v>
      </c>
      <c r="G7" s="32">
        <v>10880235203.919735</v>
      </c>
      <c r="H7" s="32">
        <v>655415916.14103746</v>
      </c>
    </row>
    <row r="8" spans="1:8" ht="26.25" customHeight="1">
      <c r="A8" s="24" t="s">
        <v>110</v>
      </c>
      <c r="B8" s="32">
        <f t="shared" si="1"/>
        <v>7505018202.0895214</v>
      </c>
      <c r="C8" s="32">
        <v>7226359763.3213882</v>
      </c>
      <c r="D8" s="32">
        <v>0</v>
      </c>
      <c r="E8" s="32">
        <v>0</v>
      </c>
      <c r="F8" s="32">
        <v>33749121.563051812</v>
      </c>
      <c r="G8" s="32">
        <v>374600357.60389155</v>
      </c>
      <c r="H8" s="32">
        <v>129691040.39881018</v>
      </c>
    </row>
    <row r="9" spans="1:8" ht="26.25" customHeight="1">
      <c r="A9" s="24" t="s">
        <v>111</v>
      </c>
      <c r="B9" s="32">
        <f t="shared" si="1"/>
        <v>10204845544.119759</v>
      </c>
      <c r="C9" s="32">
        <v>8743528417.3880424</v>
      </c>
      <c r="D9" s="32">
        <v>0</v>
      </c>
      <c r="E9" s="32">
        <v>204397171.18643752</v>
      </c>
      <c r="F9" s="32">
        <v>730356803.82481062</v>
      </c>
      <c r="G9" s="32">
        <v>526563151.72046793</v>
      </c>
      <c r="H9" s="32">
        <v>0</v>
      </c>
    </row>
    <row r="10" spans="1:8" ht="26.25" customHeight="1">
      <c r="A10" s="24" t="s">
        <v>112</v>
      </c>
      <c r="B10" s="32">
        <f t="shared" si="1"/>
        <v>9460519026.5459175</v>
      </c>
      <c r="C10" s="32">
        <v>7590852117.4878683</v>
      </c>
      <c r="D10" s="32">
        <v>0</v>
      </c>
      <c r="E10" s="32">
        <v>0</v>
      </c>
      <c r="F10" s="32">
        <v>979419275.01688075</v>
      </c>
      <c r="G10" s="32">
        <v>890247634.04116797</v>
      </c>
      <c r="H10" s="32">
        <v>0</v>
      </c>
    </row>
    <row r="11" spans="1:8" ht="26.25" customHeight="1">
      <c r="A11" s="24" t="s">
        <v>113</v>
      </c>
      <c r="B11" s="32">
        <f t="shared" si="1"/>
        <v>2663851738.0332618</v>
      </c>
      <c r="C11" s="32">
        <v>2309614018.1080217</v>
      </c>
      <c r="D11" s="32">
        <v>0</v>
      </c>
      <c r="E11" s="32">
        <v>68963977.895755842</v>
      </c>
      <c r="F11" s="32">
        <v>102090884.81740479</v>
      </c>
      <c r="G11" s="32">
        <v>194378633.54955041</v>
      </c>
      <c r="H11" s="32">
        <v>11195776.337470926</v>
      </c>
    </row>
    <row r="12" spans="1:8" ht="26.25" customHeight="1">
      <c r="A12" s="24" t="s">
        <v>114</v>
      </c>
      <c r="B12" s="32">
        <f t="shared" si="1"/>
        <v>4708857013.3370485</v>
      </c>
      <c r="C12" s="32">
        <v>3502923022.1015959</v>
      </c>
      <c r="D12" s="32">
        <v>6414883.2792304019</v>
      </c>
      <c r="E12" s="32">
        <v>32577006.966462087</v>
      </c>
      <c r="F12" s="32">
        <v>672341741.91975963</v>
      </c>
      <c r="G12" s="32">
        <v>494600359.07000011</v>
      </c>
      <c r="H12" s="32">
        <v>0</v>
      </c>
    </row>
    <row r="13" spans="1:8" ht="26.25" customHeight="1">
      <c r="A13" s="24" t="s">
        <v>115</v>
      </c>
      <c r="B13" s="32">
        <f t="shared" si="1"/>
        <v>2400058342.4128175</v>
      </c>
      <c r="C13" s="32">
        <v>1895344584.8783951</v>
      </c>
      <c r="D13" s="32">
        <v>0</v>
      </c>
      <c r="E13" s="32">
        <v>23116895.921128195</v>
      </c>
      <c r="F13" s="32">
        <v>475817637.63301224</v>
      </c>
      <c r="G13" s="32">
        <v>5779223.9802820487</v>
      </c>
      <c r="H13" s="32">
        <v>0</v>
      </c>
    </row>
    <row r="14" spans="1:8" ht="26.25" customHeight="1">
      <c r="A14" s="24" t="s">
        <v>116</v>
      </c>
      <c r="B14" s="32">
        <f t="shared" si="1"/>
        <v>3802320631.9534097</v>
      </c>
      <c r="C14" s="32">
        <v>2709652155.7533102</v>
      </c>
      <c r="D14" s="32">
        <v>0</v>
      </c>
      <c r="E14" s="32">
        <v>84852953.428973585</v>
      </c>
      <c r="F14" s="32">
        <v>727526994.07599831</v>
      </c>
      <c r="G14" s="32">
        <v>280288528.69512749</v>
      </c>
      <c r="H14" s="32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zoomScaleNormal="100" workbookViewId="0">
      <selection activeCell="B3" sqref="B3"/>
    </sheetView>
  </sheetViews>
  <sheetFormatPr defaultColWidth="22.5703125" defaultRowHeight="24.75" customHeight="1"/>
  <cols>
    <col min="1" max="1" width="23.140625" style="14" customWidth="1"/>
    <col min="2" max="8" width="17.42578125" style="13" customWidth="1"/>
    <col min="9" max="16384" width="22.5703125" style="13"/>
  </cols>
  <sheetData>
    <row r="1" spans="1:8" ht="24.75" customHeight="1">
      <c r="A1" s="10" t="s">
        <v>18</v>
      </c>
      <c r="B1" s="10"/>
    </row>
    <row r="2" spans="1:8" s="14" customFormat="1" ht="30" customHeight="1">
      <c r="A2" s="11" t="s">
        <v>144</v>
      </c>
      <c r="B2" s="11"/>
      <c r="C2" s="11"/>
      <c r="D2" s="11"/>
      <c r="E2" s="11"/>
      <c r="F2" s="39"/>
      <c r="G2" s="39"/>
      <c r="H2" s="39"/>
    </row>
    <row r="3" spans="1:8" ht="54.75" customHeight="1">
      <c r="A3" s="23" t="s">
        <v>17</v>
      </c>
      <c r="B3" s="23" t="s">
        <v>0</v>
      </c>
      <c r="C3" s="23" t="s">
        <v>103</v>
      </c>
      <c r="D3" s="23" t="s">
        <v>100</v>
      </c>
      <c r="E3" s="23" t="s">
        <v>104</v>
      </c>
      <c r="F3" s="23" t="s">
        <v>101</v>
      </c>
      <c r="G3" s="23" t="s">
        <v>105</v>
      </c>
      <c r="H3" s="23" t="s">
        <v>106</v>
      </c>
    </row>
    <row r="4" spans="1:8" ht="24.75" customHeight="1">
      <c r="A4" s="16" t="s">
        <v>19</v>
      </c>
      <c r="B4" s="31">
        <f t="shared" ref="B4:H4" si="0">SUM(B5:B35)</f>
        <v>79078570539.498383</v>
      </c>
      <c r="C4" s="31">
        <f t="shared" si="0"/>
        <v>47171224555.827232</v>
      </c>
      <c r="D4" s="31">
        <f t="shared" si="0"/>
        <v>2259929921.9031677</v>
      </c>
      <c r="E4" s="31">
        <f t="shared" si="0"/>
        <v>6963606318.3523741</v>
      </c>
      <c r="F4" s="31">
        <f t="shared" si="0"/>
        <v>6875717075.7480354</v>
      </c>
      <c r="G4" s="31">
        <f t="shared" si="0"/>
        <v>16604395400.544891</v>
      </c>
      <c r="H4" s="31">
        <f t="shared" si="0"/>
        <v>796302732.8773185</v>
      </c>
    </row>
    <row r="5" spans="1:8" ht="24.75" customHeight="1">
      <c r="A5" s="24" t="s">
        <v>20</v>
      </c>
      <c r="B5" s="32">
        <f>SUM(C5:G5)-H5</f>
        <v>3876934614.9324098</v>
      </c>
      <c r="C5" s="32">
        <v>2137388196.8675132</v>
      </c>
      <c r="D5" s="32">
        <v>577922398.02820492</v>
      </c>
      <c r="E5" s="32">
        <v>23116895.921128195</v>
      </c>
      <c r="F5" s="32">
        <v>112116945.21747175</v>
      </c>
      <c r="G5" s="32">
        <v>1026390178.8980919</v>
      </c>
      <c r="H5" s="32">
        <v>0</v>
      </c>
    </row>
    <row r="6" spans="1:8" ht="24.75" customHeight="1">
      <c r="A6" s="24" t="s">
        <v>21</v>
      </c>
      <c r="B6" s="32">
        <f t="shared" ref="B6:B35" si="1">SUM(C6:G6)-H6</f>
        <v>4600621963.9084291</v>
      </c>
      <c r="C6" s="32">
        <v>1552299561.7264931</v>
      </c>
      <c r="D6" s="32">
        <v>1406918031.776278</v>
      </c>
      <c r="E6" s="32">
        <v>969210199.66810262</v>
      </c>
      <c r="F6" s="32">
        <v>23448633.862937968</v>
      </c>
      <c r="G6" s="32">
        <v>648745536.8746171</v>
      </c>
      <c r="H6" s="32">
        <v>0</v>
      </c>
    </row>
    <row r="7" spans="1:8" ht="24.75" customHeight="1">
      <c r="A7" s="24" t="s">
        <v>22</v>
      </c>
      <c r="B7" s="32">
        <f t="shared" si="1"/>
        <v>2727150897.509769</v>
      </c>
      <c r="C7" s="32">
        <v>2705061705.1436872</v>
      </c>
      <c r="D7" s="32">
        <v>0</v>
      </c>
      <c r="E7" s="32">
        <v>0</v>
      </c>
      <c r="F7" s="32">
        <v>2881199.004271484</v>
      </c>
      <c r="G7" s="32">
        <v>23049592.034171868</v>
      </c>
      <c r="H7" s="32">
        <v>3841598.6723619783</v>
      </c>
    </row>
    <row r="8" spans="1:8" ht="24.75" customHeight="1">
      <c r="A8" s="24" t="s">
        <v>23</v>
      </c>
      <c r="B8" s="32">
        <f t="shared" si="1"/>
        <v>4515682774.6841078</v>
      </c>
      <c r="C8" s="32">
        <v>2318613048.2048521</v>
      </c>
      <c r="D8" s="32">
        <v>0</v>
      </c>
      <c r="E8" s="32">
        <v>309664513.9505645</v>
      </c>
      <c r="F8" s="32">
        <v>681261930.69124198</v>
      </c>
      <c r="G8" s="32">
        <v>1206143281.8374488</v>
      </c>
      <c r="H8" s="32">
        <v>0</v>
      </c>
    </row>
    <row r="9" spans="1:8" ht="24.75" customHeight="1">
      <c r="A9" s="24" t="s">
        <v>24</v>
      </c>
      <c r="B9" s="32">
        <f t="shared" si="1"/>
        <v>732167565.32660794</v>
      </c>
      <c r="C9" s="32">
        <v>408036869.21655542</v>
      </c>
      <c r="D9" s="32">
        <v>0</v>
      </c>
      <c r="E9" s="32">
        <v>229879926.31918612</v>
      </c>
      <c r="F9" s="32">
        <v>94250769.790866315</v>
      </c>
      <c r="G9" s="32">
        <v>0</v>
      </c>
      <c r="H9" s="32">
        <v>0</v>
      </c>
    </row>
    <row r="10" spans="1:8" ht="24.75" customHeight="1">
      <c r="A10" s="24" t="s">
        <v>25</v>
      </c>
      <c r="B10" s="32">
        <f t="shared" si="1"/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</row>
    <row r="11" spans="1:8" ht="24.75" customHeight="1">
      <c r="A11" s="24" t="s">
        <v>26</v>
      </c>
      <c r="B11" s="32">
        <f t="shared" si="1"/>
        <v>958155722.1671834</v>
      </c>
      <c r="C11" s="32">
        <v>595610313.7796005</v>
      </c>
      <c r="D11" s="32">
        <v>0</v>
      </c>
      <c r="E11" s="32">
        <v>0</v>
      </c>
      <c r="F11" s="32">
        <v>51792201.198226131</v>
      </c>
      <c r="G11" s="32">
        <v>310753207.1893568</v>
      </c>
      <c r="H11" s="32">
        <v>0</v>
      </c>
    </row>
    <row r="12" spans="1:8" ht="24.75" customHeight="1">
      <c r="A12" s="24" t="s">
        <v>27</v>
      </c>
      <c r="B12" s="32">
        <f t="shared" si="1"/>
        <v>18647363275.940643</v>
      </c>
      <c r="C12" s="32">
        <v>14826425551.084459</v>
      </c>
      <c r="D12" s="32">
        <v>0</v>
      </c>
      <c r="E12" s="32">
        <v>0</v>
      </c>
      <c r="F12" s="32">
        <v>2464704847.8471169</v>
      </c>
      <c r="G12" s="32">
        <v>1356232877.009068</v>
      </c>
      <c r="H12" s="32">
        <v>0</v>
      </c>
    </row>
    <row r="13" spans="1:8" ht="24.75" customHeight="1">
      <c r="A13" s="24" t="s">
        <v>53</v>
      </c>
      <c r="B13" s="32">
        <f t="shared" si="1"/>
        <v>267650458.81596237</v>
      </c>
      <c r="C13" s="32">
        <v>139643717.64311081</v>
      </c>
      <c r="D13" s="32">
        <v>0</v>
      </c>
      <c r="E13" s="32">
        <v>0</v>
      </c>
      <c r="F13" s="32">
        <v>0</v>
      </c>
      <c r="G13" s="32">
        <v>128006741.17285158</v>
      </c>
      <c r="H13" s="32">
        <v>0</v>
      </c>
    </row>
    <row r="14" spans="1:8" ht="24.75" customHeight="1">
      <c r="A14" s="24" t="s">
        <v>28</v>
      </c>
      <c r="B14" s="32">
        <f t="shared" si="1"/>
        <v>30547063.234430492</v>
      </c>
      <c r="C14" s="32">
        <v>30547063.234430492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</row>
    <row r="15" spans="1:8" ht="24.75" customHeight="1">
      <c r="A15" s="24" t="s">
        <v>29</v>
      </c>
      <c r="B15" s="32">
        <f t="shared" si="1"/>
        <v>1087029681.3533881</v>
      </c>
      <c r="C15" s="32">
        <v>419752870.65518707</v>
      </c>
      <c r="D15" s="32">
        <v>0</v>
      </c>
      <c r="E15" s="32">
        <v>0</v>
      </c>
      <c r="F15" s="32">
        <v>63067973.85920278</v>
      </c>
      <c r="G15" s="32">
        <v>604208836.8389982</v>
      </c>
      <c r="H15" s="32">
        <v>0</v>
      </c>
    </row>
    <row r="16" spans="1:8" ht="24.75" customHeight="1">
      <c r="A16" s="24" t="s">
        <v>30</v>
      </c>
      <c r="B16" s="32">
        <f t="shared" si="1"/>
        <v>152735316.17215246</v>
      </c>
      <c r="C16" s="32">
        <v>152735316.17215246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ht="24.75" customHeight="1">
      <c r="A17" s="24" t="s">
        <v>31</v>
      </c>
      <c r="B17" s="32">
        <f t="shared" si="1"/>
        <v>6402256333.7579718</v>
      </c>
      <c r="C17" s="32">
        <v>5611115179.6966362</v>
      </c>
      <c r="D17" s="32">
        <v>0</v>
      </c>
      <c r="E17" s="32">
        <v>0</v>
      </c>
      <c r="F17" s="32">
        <v>92656171.196372554</v>
      </c>
      <c r="G17" s="32">
        <v>698484982.86496234</v>
      </c>
      <c r="H17" s="32">
        <v>0</v>
      </c>
    </row>
    <row r="18" spans="1:8" ht="24.75" customHeight="1">
      <c r="A18" s="24" t="s">
        <v>32</v>
      </c>
      <c r="B18" s="32">
        <f t="shared" si="1"/>
        <v>4042976550.1798143</v>
      </c>
      <c r="C18" s="32">
        <v>524003352.97538143</v>
      </c>
      <c r="D18" s="32">
        <v>0</v>
      </c>
      <c r="E18" s="32">
        <v>3054706323.443049</v>
      </c>
      <c r="F18" s="32">
        <v>12121850.489853369</v>
      </c>
      <c r="G18" s="32">
        <v>452145023.27153069</v>
      </c>
      <c r="H18" s="32">
        <v>0</v>
      </c>
    </row>
    <row r="19" spans="1:8" ht="24.75" customHeight="1">
      <c r="A19" s="24" t="s">
        <v>33</v>
      </c>
      <c r="B19" s="32">
        <f t="shared" si="1"/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</row>
    <row r="20" spans="1:8" ht="24.75" customHeight="1">
      <c r="A20" s="24" t="s">
        <v>34</v>
      </c>
      <c r="B20" s="32">
        <f t="shared" si="1"/>
        <v>342688893.29659951</v>
      </c>
      <c r="C20" s="32">
        <v>84267760.646704808</v>
      </c>
      <c r="D20" s="32">
        <v>0</v>
      </c>
      <c r="E20" s="32">
        <v>308981789.03791767</v>
      </c>
      <c r="F20" s="32">
        <v>361415062.32920057</v>
      </c>
      <c r="G20" s="32">
        <v>243440197.42381391</v>
      </c>
      <c r="H20" s="32">
        <v>655415916.14103746</v>
      </c>
    </row>
    <row r="21" spans="1:8" ht="24.75" customHeight="1">
      <c r="A21" s="24" t="s">
        <v>35</v>
      </c>
      <c r="B21" s="32">
        <f t="shared" si="1"/>
        <v>1343312882.2620642</v>
      </c>
      <c r="C21" s="32">
        <v>309807336.25105441</v>
      </c>
      <c r="D21" s="32">
        <v>0</v>
      </c>
      <c r="E21" s="32">
        <v>44793384.578885369</v>
      </c>
      <c r="F21" s="32">
        <v>0</v>
      </c>
      <c r="G21" s="32">
        <v>988712161.43212438</v>
      </c>
      <c r="H21" s="32">
        <v>0</v>
      </c>
    </row>
    <row r="22" spans="1:8" ht="24.75" customHeight="1">
      <c r="A22" s="24" t="s">
        <v>36</v>
      </c>
      <c r="B22" s="32">
        <f t="shared" si="1"/>
        <v>73273599.668289304</v>
      </c>
      <c r="C22" s="32">
        <v>73273599.668289304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</row>
    <row r="23" spans="1:8" ht="24.75" customHeight="1">
      <c r="A23" s="24" t="s">
        <v>37</v>
      </c>
      <c r="B23" s="32">
        <f t="shared" si="1"/>
        <v>7626583454.196146</v>
      </c>
      <c r="C23" s="32">
        <v>1629176705.8362927</v>
      </c>
      <c r="D23" s="32">
        <v>0</v>
      </c>
      <c r="E23" s="32">
        <v>0</v>
      </c>
      <c r="F23" s="32">
        <v>0</v>
      </c>
      <c r="G23" s="32">
        <v>5997406748.3598537</v>
      </c>
      <c r="H23" s="32">
        <v>0</v>
      </c>
    </row>
    <row r="24" spans="1:8" ht="24.75" customHeight="1">
      <c r="A24" s="24" t="s">
        <v>38</v>
      </c>
      <c r="B24" s="32">
        <f t="shared" si="1"/>
        <v>1058345700.190254</v>
      </c>
      <c r="C24" s="32">
        <v>549701369.77764773</v>
      </c>
      <c r="D24" s="32">
        <v>243661954.68867362</v>
      </c>
      <c r="E24" s="32">
        <v>0</v>
      </c>
      <c r="F24" s="32">
        <v>49341545.824456409</v>
      </c>
      <c r="G24" s="32">
        <v>215640829.89947614</v>
      </c>
      <c r="H24" s="32">
        <v>0</v>
      </c>
    </row>
    <row r="25" spans="1:8" ht="24.75" customHeight="1">
      <c r="A25" s="24" t="s">
        <v>39</v>
      </c>
      <c r="B25" s="32">
        <f t="shared" si="1"/>
        <v>1677169890.4645689</v>
      </c>
      <c r="C25" s="32">
        <v>1247397797.7162759</v>
      </c>
      <c r="D25" s="32">
        <v>0</v>
      </c>
      <c r="E25" s="32">
        <v>0</v>
      </c>
      <c r="F25" s="32">
        <v>0</v>
      </c>
      <c r="G25" s="32">
        <v>429772092.74829286</v>
      </c>
      <c r="H25" s="32">
        <v>0</v>
      </c>
    </row>
    <row r="26" spans="1:8" ht="24.75" customHeight="1">
      <c r="A26" s="24" t="s">
        <v>40</v>
      </c>
      <c r="B26" s="32">
        <f>SUM(C26:G26)-H26</f>
        <v>171077018.48362055</v>
      </c>
      <c r="C26" s="32">
        <v>2409537.8132614559</v>
      </c>
      <c r="D26" s="32">
        <v>0</v>
      </c>
      <c r="E26" s="32">
        <v>0</v>
      </c>
      <c r="F26" s="32">
        <v>2.4095354037260526</v>
      </c>
      <c r="G26" s="32">
        <v>168667478.2608237</v>
      </c>
      <c r="H26" s="32">
        <v>0</v>
      </c>
    </row>
    <row r="27" spans="1:8" ht="24.75" customHeight="1">
      <c r="A27" s="24" t="s">
        <v>41</v>
      </c>
      <c r="B27" s="32">
        <f t="shared" si="1"/>
        <v>66287127.218714155</v>
      </c>
      <c r="C27" s="32">
        <v>59872243.939483754</v>
      </c>
      <c r="D27" s="32">
        <v>6414883.2792304019</v>
      </c>
      <c r="E27" s="32">
        <v>0</v>
      </c>
      <c r="F27" s="32">
        <v>0</v>
      </c>
      <c r="G27" s="32">
        <v>0</v>
      </c>
      <c r="H27" s="32">
        <v>0</v>
      </c>
    </row>
    <row r="28" spans="1:8" ht="24.75" customHeight="1">
      <c r="A28" s="24" t="s">
        <v>42</v>
      </c>
      <c r="B28" s="32">
        <f t="shared" si="1"/>
        <v>1483358827.125387</v>
      </c>
      <c r="C28" s="32">
        <v>74111367.793068528</v>
      </c>
      <c r="D28" s="32">
        <v>0</v>
      </c>
      <c r="E28" s="32">
        <v>1301191953.6187603</v>
      </c>
      <c r="F28" s="32">
        <v>3394413.79204894</v>
      </c>
      <c r="G28" s="32">
        <v>104661091.92150898</v>
      </c>
      <c r="H28" s="32">
        <v>0</v>
      </c>
    </row>
    <row r="29" spans="1:8" ht="24.75" customHeight="1">
      <c r="A29" s="24" t="s">
        <v>43</v>
      </c>
      <c r="B29" s="32">
        <f t="shared" si="1"/>
        <v>1818447031.2209952</v>
      </c>
      <c r="C29" s="32">
        <v>801589384.12269056</v>
      </c>
      <c r="D29" s="32">
        <v>0</v>
      </c>
      <c r="E29" s="32">
        <v>250457548.54638043</v>
      </c>
      <c r="F29" s="32">
        <v>0</v>
      </c>
      <c r="G29" s="32">
        <v>766400098.55192423</v>
      </c>
      <c r="H29" s="32">
        <v>0</v>
      </c>
    </row>
    <row r="30" spans="1:8" ht="24.75" customHeight="1">
      <c r="A30" s="24" t="s">
        <v>44</v>
      </c>
      <c r="B30" s="32">
        <f t="shared" si="1"/>
        <v>609512980.0232935</v>
      </c>
      <c r="C30" s="32">
        <v>109582022.64753091</v>
      </c>
      <c r="D30" s="32">
        <v>0</v>
      </c>
      <c r="E30" s="32">
        <v>0</v>
      </c>
      <c r="F30" s="32">
        <v>476237547.0735938</v>
      </c>
      <c r="G30" s="32">
        <v>23693410.302168846</v>
      </c>
      <c r="H30" s="32">
        <v>0</v>
      </c>
    </row>
    <row r="31" spans="1:8" ht="24.75" customHeight="1">
      <c r="A31" s="24" t="s">
        <v>45</v>
      </c>
      <c r="B31" s="32">
        <f t="shared" si="1"/>
        <v>14708355.330217892</v>
      </c>
      <c r="C31" s="32">
        <v>19611140.440290526</v>
      </c>
      <c r="D31" s="32">
        <v>0</v>
      </c>
      <c r="E31" s="32">
        <v>0</v>
      </c>
      <c r="F31" s="32">
        <v>0</v>
      </c>
      <c r="G31" s="32">
        <v>2451392.5550363157</v>
      </c>
      <c r="H31" s="32">
        <v>7354177.6651089471</v>
      </c>
    </row>
    <row r="32" spans="1:8" ht="24.75" customHeight="1">
      <c r="A32" s="24" t="s">
        <v>46</v>
      </c>
      <c r="B32" s="32">
        <f t="shared" si="1"/>
        <v>1580175217.6796694</v>
      </c>
      <c r="C32" s="32">
        <v>903166612.38844609</v>
      </c>
      <c r="D32" s="32">
        <v>0</v>
      </c>
      <c r="E32" s="32">
        <v>0</v>
      </c>
      <c r="F32" s="32">
        <v>104846465.42120713</v>
      </c>
      <c r="G32" s="32">
        <v>572162139.87001598</v>
      </c>
      <c r="H32" s="32">
        <v>0</v>
      </c>
    </row>
    <row r="33" spans="1:8" ht="24.75" customHeight="1">
      <c r="A33" s="24" t="s">
        <v>47</v>
      </c>
      <c r="B33" s="32">
        <f t="shared" si="1"/>
        <v>487746755.55022442</v>
      </c>
      <c r="C33" s="32">
        <v>0</v>
      </c>
      <c r="D33" s="32">
        <v>25012654.13078073</v>
      </c>
      <c r="E33" s="32">
        <v>0</v>
      </c>
      <c r="F33" s="32">
        <v>0</v>
      </c>
      <c r="G33" s="32">
        <v>462734101.41944367</v>
      </c>
      <c r="H33" s="32">
        <v>0</v>
      </c>
    </row>
    <row r="34" spans="1:8" ht="24.75" customHeight="1">
      <c r="A34" s="24" t="s">
        <v>48</v>
      </c>
      <c r="B34" s="32">
        <f t="shared" si="1"/>
        <v>1367650971.4783618</v>
      </c>
      <c r="C34" s="32">
        <v>838275724.75958216</v>
      </c>
      <c r="D34" s="32">
        <v>0</v>
      </c>
      <c r="E34" s="32">
        <v>471603783.26840061</v>
      </c>
      <c r="F34" s="32">
        <v>12969104.039881017</v>
      </c>
      <c r="G34" s="32">
        <v>174493399.8093082</v>
      </c>
      <c r="H34" s="32">
        <v>129691040.39881018</v>
      </c>
    </row>
    <row r="35" spans="1:8" ht="24.75" customHeight="1">
      <c r="A35" s="24" t="s">
        <v>49</v>
      </c>
      <c r="B35" s="32">
        <f t="shared" si="1"/>
        <v>11316959617.327106</v>
      </c>
      <c r="C35" s="32">
        <v>9047749205.6265545</v>
      </c>
      <c r="D35" s="32">
        <v>0</v>
      </c>
      <c r="E35" s="32">
        <v>0</v>
      </c>
      <c r="F35" s="32">
        <v>2269210411.700551</v>
      </c>
      <c r="G35" s="32">
        <v>0</v>
      </c>
      <c r="H35" s="32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workbookViewId="0">
      <selection activeCell="M5" sqref="M5"/>
    </sheetView>
  </sheetViews>
  <sheetFormatPr defaultColWidth="9" defaultRowHeight="23.25" customHeight="1"/>
  <cols>
    <col min="1" max="1" width="28.85546875" style="14" customWidth="1"/>
    <col min="2" max="11" width="17" style="13" customWidth="1"/>
    <col min="12" max="12" width="17.28515625" style="13" customWidth="1"/>
    <col min="13" max="13" width="13.85546875" style="13" bestFit="1" customWidth="1"/>
    <col min="14" max="14" width="12" style="13" bestFit="1" customWidth="1"/>
    <col min="15" max="15" width="21.85546875" style="13" bestFit="1" customWidth="1"/>
    <col min="16" max="16" width="13.85546875" style="13" bestFit="1" customWidth="1"/>
    <col min="17" max="17" width="12" style="13" bestFit="1" customWidth="1"/>
    <col min="18" max="18" width="21.85546875" style="13" bestFit="1" customWidth="1"/>
    <col min="19" max="19" width="13.85546875" style="13" bestFit="1" customWidth="1"/>
    <col min="20" max="20" width="12" style="13" bestFit="1" customWidth="1"/>
    <col min="21" max="21" width="21.85546875" style="13" bestFit="1" customWidth="1"/>
    <col min="22" max="22" width="13.85546875" style="13" bestFit="1" customWidth="1"/>
    <col min="23" max="23" width="12" style="13" bestFit="1" customWidth="1"/>
    <col min="24" max="24" width="21.85546875" style="13" bestFit="1" customWidth="1"/>
    <col min="25" max="25" width="11.85546875" style="13" bestFit="1" customWidth="1"/>
    <col min="26" max="26" width="21.85546875" style="13" bestFit="1" customWidth="1"/>
    <col min="27" max="27" width="13.85546875" style="13" bestFit="1" customWidth="1"/>
    <col min="28" max="28" width="12" style="13" bestFit="1" customWidth="1"/>
    <col min="29" max="29" width="21.85546875" style="13" bestFit="1" customWidth="1"/>
    <col min="30" max="30" width="13.85546875" style="13" bestFit="1" customWidth="1"/>
    <col min="31" max="31" width="12" style="13" bestFit="1" customWidth="1"/>
    <col min="32" max="32" width="21.85546875" style="13" bestFit="1" customWidth="1"/>
    <col min="33" max="33" width="13.85546875" style="13" bestFit="1" customWidth="1"/>
    <col min="34" max="34" width="12" style="13" bestFit="1" customWidth="1"/>
    <col min="35" max="35" width="21.85546875" style="13" bestFit="1" customWidth="1"/>
    <col min="36" max="36" width="13.85546875" style="13" bestFit="1" customWidth="1"/>
    <col min="37" max="37" width="12" style="13" bestFit="1" customWidth="1"/>
    <col min="38" max="38" width="21.85546875" style="13" bestFit="1" customWidth="1"/>
    <col min="39" max="39" width="13.85546875" style="13" bestFit="1" customWidth="1"/>
    <col min="40" max="40" width="12" style="13" bestFit="1" customWidth="1"/>
    <col min="41" max="41" width="21.85546875" style="13" bestFit="1" customWidth="1"/>
    <col min="42" max="42" width="12.85546875" style="13" bestFit="1" customWidth="1"/>
    <col min="43" max="43" width="21.85546875" style="13" bestFit="1" customWidth="1"/>
    <col min="44" max="44" width="13.85546875" style="13" bestFit="1" customWidth="1"/>
    <col min="45" max="45" width="12" style="13" bestFit="1" customWidth="1"/>
    <col min="46" max="46" width="21.85546875" style="13" bestFit="1" customWidth="1"/>
    <col min="47" max="47" width="11.85546875" style="13" bestFit="1" customWidth="1"/>
    <col min="48" max="48" width="10" style="13" bestFit="1" customWidth="1"/>
    <col min="49" max="49" width="21.85546875" style="13" bestFit="1" customWidth="1"/>
    <col min="50" max="50" width="9" style="13"/>
    <col min="51" max="51" width="12.140625" style="13" bestFit="1" customWidth="1"/>
    <col min="52" max="52" width="11.28515625" style="13" bestFit="1" customWidth="1"/>
    <col min="53" max="16384" width="9" style="13"/>
  </cols>
  <sheetData>
    <row r="1" spans="1:12" ht="23.25" customHeight="1">
      <c r="A1" s="10" t="s">
        <v>18</v>
      </c>
      <c r="B1" s="10"/>
    </row>
    <row r="2" spans="1:12" s="14" customFormat="1" ht="28.5" customHeight="1">
      <c r="A2" s="11" t="s">
        <v>145</v>
      </c>
      <c r="B2" s="11"/>
      <c r="C2" s="11"/>
      <c r="D2" s="11"/>
      <c r="E2" s="11"/>
      <c r="F2" s="39"/>
      <c r="G2" s="39"/>
      <c r="H2" s="39"/>
      <c r="I2" s="39"/>
      <c r="J2" s="39"/>
      <c r="K2" s="39"/>
      <c r="L2" s="39"/>
    </row>
    <row r="3" spans="1:12" ht="56.25" customHeight="1">
      <c r="A3" s="23" t="s">
        <v>17</v>
      </c>
      <c r="B3" s="23" t="s">
        <v>0</v>
      </c>
      <c r="C3" s="41" t="s">
        <v>107</v>
      </c>
      <c r="D3" s="41" t="s">
        <v>108</v>
      </c>
      <c r="E3" s="41" t="s">
        <v>109</v>
      </c>
      <c r="F3" s="41" t="s">
        <v>110</v>
      </c>
      <c r="G3" s="41" t="s">
        <v>111</v>
      </c>
      <c r="H3" s="41" t="s">
        <v>112</v>
      </c>
      <c r="I3" s="41" t="s">
        <v>113</v>
      </c>
      <c r="J3" s="41" t="s">
        <v>114</v>
      </c>
      <c r="K3" s="41" t="s">
        <v>115</v>
      </c>
      <c r="L3" s="23" t="s">
        <v>116</v>
      </c>
    </row>
    <row r="4" spans="1:12" ht="23.25" customHeight="1">
      <c r="A4" s="16" t="s">
        <v>19</v>
      </c>
      <c r="B4" s="31">
        <f t="shared" ref="B4:L4" si="0">SUM(B5:B35)</f>
        <v>79078570539.498367</v>
      </c>
      <c r="C4" s="31">
        <f t="shared" si="0"/>
        <v>4980935782.8000813</v>
      </c>
      <c r="D4" s="31">
        <f t="shared" si="0"/>
        <v>4974804432.4228373</v>
      </c>
      <c r="E4" s="31">
        <f t="shared" si="0"/>
        <v>28377359825.783718</v>
      </c>
      <c r="F4" s="31">
        <f t="shared" si="0"/>
        <v>7505018202.0895214</v>
      </c>
      <c r="G4" s="31">
        <f t="shared" si="0"/>
        <v>10204845544.119759</v>
      </c>
      <c r="H4" s="31">
        <f t="shared" si="0"/>
        <v>9460519026.5459156</v>
      </c>
      <c r="I4" s="31">
        <f t="shared" si="0"/>
        <v>2663851738.0332613</v>
      </c>
      <c r="J4" s="31">
        <f t="shared" si="0"/>
        <v>4708857013.3370485</v>
      </c>
      <c r="K4" s="31">
        <f t="shared" si="0"/>
        <v>2400058342.4128175</v>
      </c>
      <c r="L4" s="31">
        <f t="shared" si="0"/>
        <v>3802320631.9534092</v>
      </c>
    </row>
    <row r="5" spans="1:12" ht="23.25" customHeight="1">
      <c r="A5" s="24" t="s">
        <v>20</v>
      </c>
      <c r="B5" s="32">
        <f>SUM(C5:L5)</f>
        <v>3876934614.9324098</v>
      </c>
      <c r="C5" s="32">
        <v>305720948.55692041</v>
      </c>
      <c r="D5" s="32">
        <v>0</v>
      </c>
      <c r="E5" s="32">
        <v>1443650150.274456</v>
      </c>
      <c r="F5" s="32">
        <v>0</v>
      </c>
      <c r="G5" s="32">
        <v>569831484.45581007</v>
      </c>
      <c r="H5" s="32">
        <v>909649854.49639452</v>
      </c>
      <c r="I5" s="32">
        <v>23925987.278367683</v>
      </c>
      <c r="J5" s="32">
        <v>0</v>
      </c>
      <c r="K5" s="32">
        <v>108649410.82930252</v>
      </c>
      <c r="L5" s="32">
        <v>515506779.04115868</v>
      </c>
    </row>
    <row r="6" spans="1:12" ht="23.25" customHeight="1">
      <c r="A6" s="24" t="s">
        <v>21</v>
      </c>
      <c r="B6" s="32">
        <f t="shared" ref="B6:B35" si="1">SUM(C6:L6)</f>
        <v>4600621963.9084301</v>
      </c>
      <c r="C6" s="32">
        <v>153197741.23786139</v>
      </c>
      <c r="D6" s="32">
        <v>0</v>
      </c>
      <c r="E6" s="32">
        <v>4189489250.1782503</v>
      </c>
      <c r="F6" s="32">
        <v>0</v>
      </c>
      <c r="G6" s="32">
        <v>31264845.150583956</v>
      </c>
      <c r="H6" s="32">
        <v>109426958.02704385</v>
      </c>
      <c r="I6" s="32">
        <v>0</v>
      </c>
      <c r="J6" s="32">
        <v>89104808.679164276</v>
      </c>
      <c r="K6" s="32">
        <v>0</v>
      </c>
      <c r="L6" s="32">
        <v>28138360.635525562</v>
      </c>
    </row>
    <row r="7" spans="1:12" ht="23.25" customHeight="1">
      <c r="A7" s="24" t="s">
        <v>22</v>
      </c>
      <c r="B7" s="32">
        <f t="shared" si="1"/>
        <v>2727150897.5097685</v>
      </c>
      <c r="C7" s="32">
        <v>165188742.91156507</v>
      </c>
      <c r="D7" s="32">
        <v>1920799336.1809893</v>
      </c>
      <c r="E7" s="32">
        <v>19207993.361809891</v>
      </c>
      <c r="F7" s="32">
        <v>0</v>
      </c>
      <c r="G7" s="32">
        <v>9603996.6809049454</v>
      </c>
      <c r="H7" s="32">
        <v>441783847.3216275</v>
      </c>
      <c r="I7" s="32">
        <v>43602144.931308448</v>
      </c>
      <c r="J7" s="32">
        <v>78944852.717038661</v>
      </c>
      <c r="K7" s="32">
        <v>0</v>
      </c>
      <c r="L7" s="32">
        <v>48019983.404524729</v>
      </c>
    </row>
    <row r="8" spans="1:12" ht="23.25" customHeight="1">
      <c r="A8" s="24" t="s">
        <v>23</v>
      </c>
      <c r="B8" s="32">
        <f t="shared" si="1"/>
        <v>4515682774.6841068</v>
      </c>
      <c r="C8" s="32">
        <v>0</v>
      </c>
      <c r="D8" s="32">
        <v>1238658055.802258</v>
      </c>
      <c r="E8" s="32">
        <v>942928444.97946894</v>
      </c>
      <c r="F8" s="32">
        <v>0</v>
      </c>
      <c r="G8" s="32">
        <v>1436069183.4457428</v>
      </c>
      <c r="H8" s="32">
        <v>541912899.41348791</v>
      </c>
      <c r="I8" s="32">
        <v>15483225.697528224</v>
      </c>
      <c r="J8" s="32">
        <v>52642967.371595956</v>
      </c>
      <c r="K8" s="32">
        <v>9289935.4185169339</v>
      </c>
      <c r="L8" s="32">
        <v>278698062.55550808</v>
      </c>
    </row>
    <row r="9" spans="1:12" ht="23.25" customHeight="1">
      <c r="A9" s="24" t="s">
        <v>24</v>
      </c>
      <c r="B9" s="32">
        <f t="shared" si="1"/>
        <v>732167565.32660794</v>
      </c>
      <c r="C9" s="32">
        <v>0</v>
      </c>
      <c r="D9" s="32">
        <v>34481988.947877921</v>
      </c>
      <c r="E9" s="32">
        <v>36780788.211069785</v>
      </c>
      <c r="F9" s="32">
        <v>0</v>
      </c>
      <c r="G9" s="32">
        <v>321831896.84686059</v>
      </c>
      <c r="H9" s="32">
        <v>0</v>
      </c>
      <c r="I9" s="32">
        <v>137927955.79151168</v>
      </c>
      <c r="J9" s="32">
        <v>0</v>
      </c>
      <c r="K9" s="32">
        <v>0</v>
      </c>
      <c r="L9" s="32">
        <v>201144935.52928787</v>
      </c>
    </row>
    <row r="10" spans="1:12" ht="23.25" customHeight="1">
      <c r="A10" s="24" t="s">
        <v>25</v>
      </c>
      <c r="B10" s="32">
        <f t="shared" si="1"/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</row>
    <row r="11" spans="1:12" ht="23.25" customHeight="1">
      <c r="A11" s="24" t="s">
        <v>26</v>
      </c>
      <c r="B11" s="32">
        <f t="shared" si="1"/>
        <v>958155722.16718352</v>
      </c>
      <c r="C11" s="32">
        <v>388441508.986696</v>
      </c>
      <c r="D11" s="32">
        <v>0</v>
      </c>
      <c r="E11" s="32">
        <v>310753207.1893568</v>
      </c>
      <c r="F11" s="32">
        <v>0</v>
      </c>
      <c r="G11" s="32">
        <v>0</v>
      </c>
      <c r="H11" s="32">
        <v>0</v>
      </c>
      <c r="I11" s="32">
        <v>0</v>
      </c>
      <c r="J11" s="32">
        <v>25896100.599113066</v>
      </c>
      <c r="K11" s="32">
        <v>0</v>
      </c>
      <c r="L11" s="32">
        <v>233064905.39201757</v>
      </c>
    </row>
    <row r="12" spans="1:12" ht="23.25" customHeight="1">
      <c r="A12" s="24" t="s">
        <v>27</v>
      </c>
      <c r="B12" s="32">
        <f t="shared" si="1"/>
        <v>18647363275.940636</v>
      </c>
      <c r="C12" s="32">
        <v>1871111010.1457169</v>
      </c>
      <c r="D12" s="32">
        <v>77425283.178443462</v>
      </c>
      <c r="E12" s="32">
        <v>4995221186.3959103</v>
      </c>
      <c r="F12" s="32">
        <v>7226359763.3213882</v>
      </c>
      <c r="G12" s="32">
        <v>1387977234.0792801</v>
      </c>
      <c r="H12" s="32">
        <v>1376879619.1899862</v>
      </c>
      <c r="I12" s="32">
        <v>361317988.16606945</v>
      </c>
      <c r="J12" s="32">
        <v>767800724.85289764</v>
      </c>
      <c r="K12" s="32">
        <v>28389270.498762604</v>
      </c>
      <c r="L12" s="32">
        <v>554881196.11217821</v>
      </c>
    </row>
    <row r="13" spans="1:12" ht="23.25" customHeight="1">
      <c r="A13" s="24" t="s">
        <v>53</v>
      </c>
      <c r="B13" s="32">
        <f t="shared" si="1"/>
        <v>267650458.81596243</v>
      </c>
      <c r="C13" s="32">
        <v>0</v>
      </c>
      <c r="D13" s="32">
        <v>0</v>
      </c>
      <c r="E13" s="32">
        <v>128006741.17285158</v>
      </c>
      <c r="F13" s="32">
        <v>0</v>
      </c>
      <c r="G13" s="32">
        <v>116369764.70259234</v>
      </c>
      <c r="H13" s="32">
        <v>0</v>
      </c>
      <c r="I13" s="32">
        <v>0</v>
      </c>
      <c r="J13" s="32">
        <v>11636976.470259234</v>
      </c>
      <c r="K13" s="32">
        <v>11636976.470259234</v>
      </c>
      <c r="L13" s="32">
        <v>0</v>
      </c>
    </row>
    <row r="14" spans="1:12" ht="23.25" customHeight="1">
      <c r="A14" s="24" t="s">
        <v>28</v>
      </c>
      <c r="B14" s="32">
        <f t="shared" si="1"/>
        <v>30547063.234430492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30547063.234430492</v>
      </c>
      <c r="I14" s="32">
        <v>0</v>
      </c>
      <c r="J14" s="32">
        <v>0</v>
      </c>
      <c r="K14" s="32">
        <v>0</v>
      </c>
      <c r="L14" s="32">
        <v>0</v>
      </c>
    </row>
    <row r="15" spans="1:12" ht="23.25" customHeight="1">
      <c r="A15" s="24" t="s">
        <v>29</v>
      </c>
      <c r="B15" s="32">
        <f t="shared" si="1"/>
        <v>1087029681.3533876</v>
      </c>
      <c r="C15" s="32">
        <v>0</v>
      </c>
      <c r="D15" s="32">
        <v>70028840.616480991</v>
      </c>
      <c r="E15" s="32">
        <v>142858834.85762122</v>
      </c>
      <c r="F15" s="32">
        <v>315171800.07853431</v>
      </c>
      <c r="G15" s="32">
        <v>13165422.035898427</v>
      </c>
      <c r="H15" s="32">
        <v>503787479.39496416</v>
      </c>
      <c r="I15" s="32">
        <v>14005768.123296198</v>
      </c>
      <c r="J15" s="32">
        <v>14005768.123296198</v>
      </c>
      <c r="K15" s="32">
        <v>7002884.0616480988</v>
      </c>
      <c r="L15" s="32">
        <v>7002884.0616480988</v>
      </c>
    </row>
    <row r="16" spans="1:12" ht="23.25" customHeight="1">
      <c r="A16" s="24" t="s">
        <v>30</v>
      </c>
      <c r="B16" s="32">
        <f t="shared" si="1"/>
        <v>152735316.17215246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152735316.17215246</v>
      </c>
      <c r="I16" s="32">
        <v>0</v>
      </c>
      <c r="J16" s="32">
        <v>0</v>
      </c>
      <c r="K16" s="32">
        <v>0</v>
      </c>
      <c r="L16" s="32">
        <v>0</v>
      </c>
    </row>
    <row r="17" spans="1:12" ht="23.25" customHeight="1">
      <c r="A17" s="24" t="s">
        <v>31</v>
      </c>
      <c r="B17" s="32">
        <f t="shared" si="1"/>
        <v>6402256333.7579708</v>
      </c>
      <c r="C17" s="32">
        <v>828203622.53988397</v>
      </c>
      <c r="D17" s="32">
        <v>213821933.53009054</v>
      </c>
      <c r="E17" s="32">
        <v>2501716622.3020592</v>
      </c>
      <c r="F17" s="32">
        <v>57019182.274690807</v>
      </c>
      <c r="G17" s="32">
        <v>99783568.980708912</v>
      </c>
      <c r="H17" s="32">
        <v>702761421.53556418</v>
      </c>
      <c r="I17" s="32">
        <v>485375789.11330557</v>
      </c>
      <c r="J17" s="32">
        <v>868117050.13216758</v>
      </c>
      <c r="K17" s="32">
        <v>121165762.33371797</v>
      </c>
      <c r="L17" s="32">
        <v>524291381.015782</v>
      </c>
    </row>
    <row r="18" spans="1:12" ht="23.25" customHeight="1">
      <c r="A18" s="24" t="s">
        <v>32</v>
      </c>
      <c r="B18" s="32">
        <f t="shared" si="1"/>
        <v>4042976550.1798153</v>
      </c>
      <c r="C18" s="32">
        <v>77579843.135061562</v>
      </c>
      <c r="D18" s="32">
        <v>0</v>
      </c>
      <c r="E18" s="32">
        <v>3317750479.0728674</v>
      </c>
      <c r="F18" s="32">
        <v>0</v>
      </c>
      <c r="G18" s="32">
        <v>153680820.51036102</v>
      </c>
      <c r="H18" s="32">
        <v>237588269.60112604</v>
      </c>
      <c r="I18" s="32">
        <v>21213238.357243396</v>
      </c>
      <c r="J18" s="32">
        <v>0</v>
      </c>
      <c r="K18" s="32">
        <v>0</v>
      </c>
      <c r="L18" s="32">
        <v>235163899.50315535</v>
      </c>
    </row>
    <row r="19" spans="1:12" ht="23.25" customHeight="1">
      <c r="A19" s="24" t="s">
        <v>33</v>
      </c>
      <c r="B19" s="32">
        <f t="shared" si="1"/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</row>
    <row r="20" spans="1:12" ht="23.25" customHeight="1">
      <c r="A20" s="24" t="s">
        <v>34</v>
      </c>
      <c r="B20" s="32">
        <f t="shared" si="1"/>
        <v>342688893.29659957</v>
      </c>
      <c r="C20" s="32">
        <v>458791141.2987262</v>
      </c>
      <c r="D20" s="32">
        <v>0</v>
      </c>
      <c r="E20" s="32">
        <v>-561785070.97803211</v>
      </c>
      <c r="F20" s="32">
        <v>33707104.258681923</v>
      </c>
      <c r="G20" s="32">
        <v>0</v>
      </c>
      <c r="H20" s="32">
        <v>0</v>
      </c>
      <c r="I20" s="32">
        <v>65541591.614103749</v>
      </c>
      <c r="J20" s="32">
        <v>262166366.456415</v>
      </c>
      <c r="K20" s="32">
        <v>0</v>
      </c>
      <c r="L20" s="32">
        <v>84267760.646704808</v>
      </c>
    </row>
    <row r="21" spans="1:12" ht="23.25" customHeight="1">
      <c r="A21" s="24" t="s">
        <v>35</v>
      </c>
      <c r="B21" s="32">
        <f t="shared" si="1"/>
        <v>1343312882.2620642</v>
      </c>
      <c r="C21" s="32">
        <v>0</v>
      </c>
      <c r="D21" s="32">
        <v>814425174.16155219</v>
      </c>
      <c r="E21" s="32">
        <v>79813667.067832112</v>
      </c>
      <c r="F21" s="32">
        <v>0</v>
      </c>
      <c r="G21" s="32">
        <v>23618330.050685011</v>
      </c>
      <c r="H21" s="32">
        <v>41861453.951903783</v>
      </c>
      <c r="I21" s="32">
        <v>66782864.281247281</v>
      </c>
      <c r="J21" s="32">
        <v>114019524.38261729</v>
      </c>
      <c r="K21" s="32">
        <v>97731020.899386257</v>
      </c>
      <c r="L21" s="32">
        <v>105060847.46684024</v>
      </c>
    </row>
    <row r="22" spans="1:12" ht="23.25" customHeight="1">
      <c r="A22" s="24" t="s">
        <v>36</v>
      </c>
      <c r="B22" s="32">
        <f t="shared" si="1"/>
        <v>73273599.668289304</v>
      </c>
      <c r="C22" s="32">
        <v>0</v>
      </c>
      <c r="D22" s="32">
        <v>0</v>
      </c>
      <c r="E22" s="32">
        <v>0</v>
      </c>
      <c r="F22" s="32">
        <v>0</v>
      </c>
      <c r="G22" s="32">
        <v>68693999.68902123</v>
      </c>
      <c r="H22" s="32">
        <v>0</v>
      </c>
      <c r="I22" s="32">
        <v>4579599.9792680815</v>
      </c>
      <c r="J22" s="32">
        <v>0</v>
      </c>
      <c r="K22" s="32">
        <v>0</v>
      </c>
      <c r="L22" s="32">
        <v>0</v>
      </c>
    </row>
    <row r="23" spans="1:12" ht="23.25" customHeight="1">
      <c r="A23" s="24" t="s">
        <v>37</v>
      </c>
      <c r="B23" s="32">
        <f t="shared" si="1"/>
        <v>7626583454.196146</v>
      </c>
      <c r="C23" s="32">
        <v>0</v>
      </c>
      <c r="D23" s="32">
        <v>0</v>
      </c>
      <c r="E23" s="32">
        <v>5931221444.6852541</v>
      </c>
      <c r="F23" s="32">
        <v>0</v>
      </c>
      <c r="G23" s="32">
        <v>814588352.91814649</v>
      </c>
      <c r="H23" s="32">
        <v>509117720.57384151</v>
      </c>
      <c r="I23" s="32">
        <v>203647088.22953662</v>
      </c>
      <c r="J23" s="32">
        <v>168008847.78936771</v>
      </c>
      <c r="K23" s="32">
        <v>0</v>
      </c>
      <c r="L23" s="32">
        <v>0</v>
      </c>
    </row>
    <row r="24" spans="1:12" ht="23.25" customHeight="1">
      <c r="A24" s="24" t="s">
        <v>38</v>
      </c>
      <c r="B24" s="32">
        <f t="shared" si="1"/>
        <v>1058345700.1902537</v>
      </c>
      <c r="C24" s="32">
        <v>136450694.62565723</v>
      </c>
      <c r="D24" s="32">
        <v>243661954.68867362</v>
      </c>
      <c r="E24" s="32">
        <v>148633792.36009091</v>
      </c>
      <c r="F24" s="32">
        <v>0</v>
      </c>
      <c r="G24" s="32">
        <v>208940126.14553761</v>
      </c>
      <c r="H24" s="32">
        <v>136450694.62565723</v>
      </c>
      <c r="I24" s="32">
        <v>153750693.40855303</v>
      </c>
      <c r="J24" s="32">
        <v>18274646.601650521</v>
      </c>
      <c r="K24" s="32">
        <v>0</v>
      </c>
      <c r="L24" s="32">
        <v>12183097.734433681</v>
      </c>
    </row>
    <row r="25" spans="1:12" ht="23.25" customHeight="1">
      <c r="A25" s="24" t="s">
        <v>39</v>
      </c>
      <c r="B25" s="32">
        <f t="shared" si="1"/>
        <v>1677169890.4645693</v>
      </c>
      <c r="C25" s="32">
        <v>0</v>
      </c>
      <c r="D25" s="32">
        <v>0</v>
      </c>
      <c r="E25" s="32">
        <v>1262399445.7136698</v>
      </c>
      <c r="F25" s="32">
        <v>0</v>
      </c>
      <c r="G25" s="32">
        <v>38042456.644107744</v>
      </c>
      <c r="H25" s="32">
        <v>260447271.5719716</v>
      </c>
      <c r="I25" s="32">
        <v>72316556.733846322</v>
      </c>
      <c r="J25" s="32">
        <v>29608515.784329146</v>
      </c>
      <c r="K25" s="32">
        <v>0</v>
      </c>
      <c r="L25" s="32">
        <v>14355644.016644433</v>
      </c>
    </row>
    <row r="26" spans="1:12" ht="23.25" customHeight="1">
      <c r="A26" s="24" t="s">
        <v>40</v>
      </c>
      <c r="B26" s="32">
        <f>SUM(C26:L26)</f>
        <v>171077018.48362052</v>
      </c>
      <c r="C26" s="32">
        <v>4.8190708074521051</v>
      </c>
      <c r="D26" s="32">
        <v>12047677.018630262</v>
      </c>
      <c r="E26" s="32">
        <v>36143031.055890791</v>
      </c>
      <c r="F26" s="32">
        <v>0</v>
      </c>
      <c r="G26" s="32">
        <v>0</v>
      </c>
      <c r="H26" s="32">
        <v>120476770.18630263</v>
      </c>
      <c r="I26" s="32">
        <v>0</v>
      </c>
      <c r="J26" s="32">
        <v>2409535.4037260525</v>
      </c>
      <c r="K26" s="32">
        <v>0</v>
      </c>
      <c r="L26" s="32">
        <v>0</v>
      </c>
    </row>
    <row r="27" spans="1:12" ht="23.25" customHeight="1">
      <c r="A27" s="24" t="s">
        <v>41</v>
      </c>
      <c r="B27" s="32">
        <f>SUM(C27:L27)</f>
        <v>66287127.218714155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6414883.2792304019</v>
      </c>
      <c r="K27" s="32">
        <v>0</v>
      </c>
      <c r="L27" s="32">
        <v>59872243.939483754</v>
      </c>
    </row>
    <row r="28" spans="1:12" ht="23.25" customHeight="1">
      <c r="A28" s="24" t="s">
        <v>42</v>
      </c>
      <c r="B28" s="32">
        <f t="shared" si="1"/>
        <v>1483358827.1253867</v>
      </c>
      <c r="C28" s="32">
        <v>67888275.840978801</v>
      </c>
      <c r="D28" s="32">
        <v>67888275.840978801</v>
      </c>
      <c r="E28" s="32">
        <v>1338530505.3312986</v>
      </c>
      <c r="F28" s="32">
        <v>0</v>
      </c>
      <c r="G28" s="32">
        <v>0</v>
      </c>
      <c r="H28" s="32">
        <v>2828678.1600407832</v>
      </c>
      <c r="I28" s="32">
        <v>1697206.89602447</v>
      </c>
      <c r="J28" s="32">
        <v>4525885.0560652539</v>
      </c>
      <c r="K28" s="32">
        <v>0</v>
      </c>
      <c r="L28" s="32">
        <v>0</v>
      </c>
    </row>
    <row r="29" spans="1:12" ht="23.25" customHeight="1">
      <c r="A29" s="24" t="s">
        <v>43</v>
      </c>
      <c r="B29" s="32">
        <f t="shared" si="1"/>
        <v>1818447031.2209949</v>
      </c>
      <c r="C29" s="32">
        <v>0</v>
      </c>
      <c r="D29" s="32">
        <v>227916369.17720619</v>
      </c>
      <c r="E29" s="32">
        <v>1214719110.449945</v>
      </c>
      <c r="F29" s="32">
        <v>0</v>
      </c>
      <c r="G29" s="32">
        <v>62614387.136595108</v>
      </c>
      <c r="H29" s="32">
        <v>100183019.41855218</v>
      </c>
      <c r="I29" s="32">
        <v>0</v>
      </c>
      <c r="J29" s="32">
        <v>96426156.190356478</v>
      </c>
      <c r="K29" s="32">
        <v>0</v>
      </c>
      <c r="L29" s="32">
        <v>116587988.84834009</v>
      </c>
    </row>
    <row r="30" spans="1:12" ht="23.25" customHeight="1">
      <c r="A30" s="24" t="s">
        <v>44</v>
      </c>
      <c r="B30" s="32">
        <f t="shared" si="1"/>
        <v>609512980.0232935</v>
      </c>
      <c r="C30" s="32">
        <v>0</v>
      </c>
      <c r="D30" s="32">
        <v>23693410.302168846</v>
      </c>
      <c r="E30" s="32">
        <v>236934103.02168846</v>
      </c>
      <c r="F30" s="32">
        <v>0</v>
      </c>
      <c r="G30" s="32">
        <v>5923352.5755422115</v>
      </c>
      <c r="H30" s="32">
        <v>233380091.47636312</v>
      </c>
      <c r="I30" s="32">
        <v>31393768.65037372</v>
      </c>
      <c r="J30" s="32">
        <v>13031375.666192865</v>
      </c>
      <c r="K30" s="32">
        <v>59233525.755422115</v>
      </c>
      <c r="L30" s="32">
        <v>5923352.5755422115</v>
      </c>
    </row>
    <row r="31" spans="1:12" ht="23.25" customHeight="1">
      <c r="A31" s="24" t="s">
        <v>45</v>
      </c>
      <c r="B31" s="32">
        <f t="shared" si="1"/>
        <v>14708355.330217894</v>
      </c>
      <c r="C31" s="32">
        <v>0</v>
      </c>
      <c r="D31" s="32">
        <v>0</v>
      </c>
      <c r="E31" s="32">
        <v>0</v>
      </c>
      <c r="F31" s="32">
        <v>2451392.5550363157</v>
      </c>
      <c r="G31" s="32">
        <v>0</v>
      </c>
      <c r="H31" s="32">
        <v>0</v>
      </c>
      <c r="I31" s="32">
        <v>1225696.2775181588</v>
      </c>
      <c r="J31" s="32">
        <v>11031266.49766342</v>
      </c>
      <c r="K31" s="32">
        <v>0</v>
      </c>
      <c r="L31" s="32">
        <v>0</v>
      </c>
    </row>
    <row r="32" spans="1:12" ht="23.25" customHeight="1">
      <c r="A32" s="24" t="s">
        <v>46</v>
      </c>
      <c r="B32" s="32">
        <f t="shared" si="1"/>
        <v>1580175217.6796691</v>
      </c>
      <c r="C32" s="32">
        <v>503349594.57116151</v>
      </c>
      <c r="D32" s="32">
        <v>29956132.97748775</v>
      </c>
      <c r="E32" s="32">
        <v>59912265.954975501</v>
      </c>
      <c r="F32" s="32">
        <v>0</v>
      </c>
      <c r="G32" s="32">
        <v>131806985.1009461</v>
      </c>
      <c r="H32" s="32">
        <v>252350464.20235682</v>
      </c>
      <c r="I32" s="32">
        <v>322028429.50799328</v>
      </c>
      <c r="J32" s="32">
        <v>0</v>
      </c>
      <c r="K32" s="32">
        <v>95043320.904324263</v>
      </c>
      <c r="L32" s="32">
        <v>185728024.46042404</v>
      </c>
    </row>
    <row r="33" spans="1:12" ht="23.25" customHeight="1">
      <c r="A33" s="24" t="s">
        <v>47</v>
      </c>
      <c r="B33" s="32">
        <f t="shared" si="1"/>
        <v>487746755.55022424</v>
      </c>
      <c r="C33" s="32">
        <v>25012654.13078073</v>
      </c>
      <c r="D33" s="32">
        <v>0</v>
      </c>
      <c r="E33" s="32">
        <v>0</v>
      </c>
      <c r="F33" s="32">
        <v>0</v>
      </c>
      <c r="G33" s="32">
        <v>25012654.13078073</v>
      </c>
      <c r="H33" s="32">
        <v>0</v>
      </c>
      <c r="I33" s="32">
        <v>137569597.71929401</v>
      </c>
      <c r="J33" s="32">
        <v>300151849.56936878</v>
      </c>
      <c r="K33" s="32">
        <v>0</v>
      </c>
      <c r="L33" s="32">
        <v>0</v>
      </c>
    </row>
    <row r="34" spans="1:12" ht="23.25" customHeight="1">
      <c r="A34" s="24" t="s">
        <v>48</v>
      </c>
      <c r="B34" s="32">
        <f t="shared" si="1"/>
        <v>1367650971.4783618</v>
      </c>
      <c r="C34" s="32">
        <v>0</v>
      </c>
      <c r="D34" s="32">
        <v>0</v>
      </c>
      <c r="E34" s="32">
        <v>602473833.12538171</v>
      </c>
      <c r="F34" s="32">
        <v>-129691040.39881018</v>
      </c>
      <c r="G34" s="32">
        <v>613084918.2489208</v>
      </c>
      <c r="H34" s="32">
        <v>178030428.18382123</v>
      </c>
      <c r="I34" s="32">
        <v>5895047.2908550082</v>
      </c>
      <c r="J34" s="32">
        <v>0</v>
      </c>
      <c r="K34" s="32">
        <v>0</v>
      </c>
      <c r="L34" s="32">
        <v>97857785.028193131</v>
      </c>
    </row>
    <row r="35" spans="1:12" ht="23.25" customHeight="1">
      <c r="A35" s="24" t="s">
        <v>49</v>
      </c>
      <c r="B35" s="32">
        <f t="shared" si="1"/>
        <v>11316959617.327105</v>
      </c>
      <c r="C35" s="32">
        <v>0</v>
      </c>
      <c r="D35" s="32">
        <v>0</v>
      </c>
      <c r="E35" s="32">
        <v>0</v>
      </c>
      <c r="F35" s="32">
        <v>0</v>
      </c>
      <c r="G35" s="32">
        <v>4072941764.5907321</v>
      </c>
      <c r="H35" s="32">
        <v>2618319705.8083277</v>
      </c>
      <c r="I35" s="32">
        <v>494571499.98601747</v>
      </c>
      <c r="J35" s="32">
        <v>1774638911.7145331</v>
      </c>
      <c r="K35" s="32">
        <v>1861916235.2414775</v>
      </c>
      <c r="L35" s="32">
        <v>494571499.98601747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tabSelected="1" zoomScaleNormal="100" workbookViewId="0">
      <selection activeCell="F1" sqref="F1"/>
    </sheetView>
  </sheetViews>
  <sheetFormatPr defaultRowHeight="12.75"/>
  <cols>
    <col min="1" max="1" width="9.42578125" style="3" bestFit="1" customWidth="1"/>
    <col min="2" max="2" width="107.140625" style="3" customWidth="1"/>
    <col min="3" max="16384" width="9.140625" style="3"/>
  </cols>
  <sheetData>
    <row r="1" spans="1:2" ht="41.25" customHeight="1" thickBot="1">
      <c r="A1" s="8" t="s">
        <v>160</v>
      </c>
      <c r="B1" s="9"/>
    </row>
    <row r="2" spans="1:2" ht="29.25" customHeight="1" thickBot="1">
      <c r="A2" s="5" t="s">
        <v>7</v>
      </c>
      <c r="B2" s="6" t="s">
        <v>146</v>
      </c>
    </row>
    <row r="3" spans="1:2" ht="29.25" customHeight="1" thickBot="1">
      <c r="A3" s="5" t="s">
        <v>8</v>
      </c>
      <c r="B3" s="7" t="s">
        <v>147</v>
      </c>
    </row>
    <row r="4" spans="1:2" ht="29.25" customHeight="1" thickBot="1">
      <c r="A4" s="5" t="s">
        <v>9</v>
      </c>
      <c r="B4" s="7" t="s">
        <v>148</v>
      </c>
    </row>
    <row r="5" spans="1:2" ht="29.25" customHeight="1" thickBot="1">
      <c r="A5" s="5" t="s">
        <v>14</v>
      </c>
      <c r="B5" s="7" t="s">
        <v>149</v>
      </c>
    </row>
    <row r="6" spans="1:2" ht="29.25" customHeight="1" thickBot="1">
      <c r="A6" s="5" t="s">
        <v>10</v>
      </c>
      <c r="B6" s="7" t="s">
        <v>150</v>
      </c>
    </row>
    <row r="7" spans="1:2" ht="29.25" customHeight="1" thickBot="1">
      <c r="A7" s="5" t="s">
        <v>11</v>
      </c>
      <c r="B7" s="7" t="s">
        <v>151</v>
      </c>
    </row>
    <row r="8" spans="1:2" ht="29.25" customHeight="1" thickBot="1">
      <c r="A8" s="5" t="s">
        <v>15</v>
      </c>
      <c r="B8" s="7" t="s">
        <v>152</v>
      </c>
    </row>
    <row r="9" spans="1:2" ht="29.25" customHeight="1" thickBot="1">
      <c r="A9" s="5" t="s">
        <v>12</v>
      </c>
      <c r="B9" s="7" t="s">
        <v>153</v>
      </c>
    </row>
    <row r="10" spans="1:2" ht="29.25" customHeight="1" thickBot="1">
      <c r="A10" s="5" t="s">
        <v>13</v>
      </c>
      <c r="B10" s="7" t="s">
        <v>154</v>
      </c>
    </row>
    <row r="11" spans="1:2" ht="29.25" customHeight="1" thickBot="1">
      <c r="A11" s="5" t="s">
        <v>16</v>
      </c>
      <c r="B11" s="7" t="s">
        <v>155</v>
      </c>
    </row>
    <row r="12" spans="1:2" ht="29.25" customHeight="1" thickBot="1">
      <c r="A12" s="5" t="s">
        <v>117</v>
      </c>
      <c r="B12" s="7" t="s">
        <v>156</v>
      </c>
    </row>
  </sheetData>
  <mergeCells count="1">
    <mergeCell ref="A1:B1"/>
  </mergeCells>
  <hyperlinks>
    <hyperlink ref="A2" location="'T01'!A1" display="جدول 1"/>
    <hyperlink ref="A3" location="'T02'!A1" display="جدول 2"/>
    <hyperlink ref="A5" location="'T04'!A1" display="جدول 4"/>
    <hyperlink ref="A6" location="'T05'!A1" display="جدول 5"/>
    <hyperlink ref="A7" location="'T06'!A1" display="جدول 6"/>
    <hyperlink ref="A8" location="'T07'!A1" display="جدول7"/>
    <hyperlink ref="A9" location="'T08'!A1" display="جدول 8"/>
    <hyperlink ref="A10" location="'T09'!A1" display="جدول 9"/>
    <hyperlink ref="A11" location="'T10'!A1" display="جدول 10"/>
    <hyperlink ref="A4" location="'T03'!A1" display="جدول 3"/>
    <hyperlink ref="A12" location="'T11'!A1" display="جدول 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"/>
  <sheetViews>
    <sheetView rightToLeft="1" zoomScaleNormal="100" workbookViewId="0">
      <selection activeCell="I19" sqref="I19"/>
    </sheetView>
  </sheetViews>
  <sheetFormatPr defaultRowHeight="15"/>
  <cols>
    <col min="11" max="11" width="17.140625" bestFit="1" customWidth="1"/>
  </cols>
  <sheetData>
    <row r="29" spans="11:11">
      <c r="K29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rightToLeft="1" zoomScaleNormal="100" workbookViewId="0">
      <selection activeCell="A5" sqref="A1:A1048576"/>
    </sheetView>
  </sheetViews>
  <sheetFormatPr defaultColWidth="9.140625" defaultRowHeight="21.75" customHeight="1"/>
  <cols>
    <col min="1" max="1" width="27.140625" style="14" customWidth="1"/>
    <col min="2" max="8" width="13.28515625" style="13" customWidth="1"/>
    <col min="9" max="16384" width="9.140625" style="13"/>
  </cols>
  <sheetData>
    <row r="1" spans="1:8" ht="21.75" customHeight="1">
      <c r="A1" s="10" t="s">
        <v>18</v>
      </c>
      <c r="B1" s="10"/>
    </row>
    <row r="2" spans="1:8" s="14" customFormat="1" ht="29.25" customHeight="1">
      <c r="A2" s="11" t="s">
        <v>125</v>
      </c>
      <c r="B2" s="11"/>
      <c r="C2" s="12"/>
      <c r="D2" s="12"/>
      <c r="E2" s="12"/>
    </row>
    <row r="3" spans="1:8" ht="21.75" customHeight="1">
      <c r="A3" s="22" t="s">
        <v>17</v>
      </c>
      <c r="B3" s="22" t="s">
        <v>0</v>
      </c>
      <c r="C3" s="22" t="s">
        <v>50</v>
      </c>
      <c r="D3" s="22"/>
      <c r="E3" s="22"/>
      <c r="F3" s="22"/>
      <c r="G3" s="22"/>
      <c r="H3" s="22" t="s">
        <v>51</v>
      </c>
    </row>
    <row r="4" spans="1:8" s="15" customFormat="1" ht="38.25" customHeight="1">
      <c r="A4" s="22"/>
      <c r="B4" s="22"/>
      <c r="C4" s="23" t="s">
        <v>6</v>
      </c>
      <c r="D4" s="23" t="s">
        <v>94</v>
      </c>
      <c r="E4" s="23" t="s">
        <v>157</v>
      </c>
      <c r="F4" s="23" t="s">
        <v>118</v>
      </c>
      <c r="G4" s="23" t="s">
        <v>52</v>
      </c>
      <c r="H4" s="22"/>
    </row>
    <row r="5" spans="1:8" s="18" customFormat="1" ht="21.75" customHeight="1">
      <c r="A5" s="16" t="s">
        <v>19</v>
      </c>
      <c r="B5" s="17">
        <f t="shared" ref="B5:H5" si="0">SUM(B6:B36)</f>
        <v>1781.8520827449165</v>
      </c>
      <c r="C5" s="17">
        <f t="shared" si="0"/>
        <v>485.8520827449164</v>
      </c>
      <c r="D5" s="17">
        <f t="shared" si="0"/>
        <v>1.290421386307391</v>
      </c>
      <c r="E5" s="17">
        <f t="shared" si="0"/>
        <v>1.6982355399690336</v>
      </c>
      <c r="F5" s="17">
        <f t="shared" si="0"/>
        <v>1.212185048985337</v>
      </c>
      <c r="G5" s="17">
        <f t="shared" si="0"/>
        <v>11.149146986411839</v>
      </c>
      <c r="H5" s="17">
        <f t="shared" si="0"/>
        <v>1296</v>
      </c>
    </row>
    <row r="6" spans="1:8" s="18" customFormat="1" ht="21.75" customHeight="1">
      <c r="A6" s="24" t="s">
        <v>20</v>
      </c>
      <c r="B6" s="19">
        <v>138.70137552676934</v>
      </c>
      <c r="C6" s="19">
        <f>B6-H6</f>
        <v>18.70137552676934</v>
      </c>
      <c r="D6" s="19">
        <v>0</v>
      </c>
      <c r="E6" s="19">
        <v>0</v>
      </c>
      <c r="F6" s="19">
        <v>0</v>
      </c>
      <c r="G6" s="19">
        <v>0</v>
      </c>
      <c r="H6" s="19">
        <v>120</v>
      </c>
    </row>
    <row r="7" spans="1:8" s="18" customFormat="1" ht="21.75" customHeight="1">
      <c r="A7" s="24" t="s">
        <v>21</v>
      </c>
      <c r="B7" s="19">
        <v>136.00207640504016</v>
      </c>
      <c r="C7" s="19">
        <f t="shared" ref="C7:C36" si="1">B7-H7</f>
        <v>49.002076405040157</v>
      </c>
      <c r="D7" s="19">
        <v>0</v>
      </c>
      <c r="E7" s="19">
        <v>0</v>
      </c>
      <c r="F7" s="19">
        <v>0</v>
      </c>
      <c r="G7" s="19">
        <v>0</v>
      </c>
      <c r="H7" s="19">
        <v>87</v>
      </c>
    </row>
    <row r="8" spans="1:8" s="18" customFormat="1" ht="21.75" customHeight="1">
      <c r="A8" s="24" t="s">
        <v>22</v>
      </c>
      <c r="B8" s="19">
        <v>67.227976766334649</v>
      </c>
      <c r="C8" s="19">
        <f t="shared" si="1"/>
        <v>32.227976766334649</v>
      </c>
      <c r="D8" s="19">
        <v>0</v>
      </c>
      <c r="E8" s="19">
        <v>0</v>
      </c>
      <c r="F8" s="19">
        <v>0</v>
      </c>
      <c r="G8" s="19">
        <v>0</v>
      </c>
      <c r="H8" s="19">
        <v>35</v>
      </c>
    </row>
    <row r="9" spans="1:8" s="18" customFormat="1" ht="21.75" customHeight="1">
      <c r="A9" s="24" t="s">
        <v>23</v>
      </c>
      <c r="B9" s="19">
        <v>85.555379831956884</v>
      </c>
      <c r="C9" s="19">
        <f t="shared" si="1"/>
        <v>32.555379831956884</v>
      </c>
      <c r="D9" s="19">
        <v>0</v>
      </c>
      <c r="E9" s="19">
        <v>0</v>
      </c>
      <c r="F9" s="19">
        <v>0</v>
      </c>
      <c r="G9" s="19">
        <v>3.0966451395056449</v>
      </c>
      <c r="H9" s="19">
        <v>53</v>
      </c>
    </row>
    <row r="10" spans="1:8" s="18" customFormat="1" ht="21.75" customHeight="1">
      <c r="A10" s="24" t="s">
        <v>24</v>
      </c>
      <c r="B10" s="19">
        <v>83.906173106502933</v>
      </c>
      <c r="C10" s="19">
        <f t="shared" si="1"/>
        <v>10.906173106502933</v>
      </c>
      <c r="D10" s="19">
        <v>0</v>
      </c>
      <c r="E10" s="19">
        <v>0</v>
      </c>
      <c r="F10" s="19">
        <v>0</v>
      </c>
      <c r="G10" s="19">
        <v>0</v>
      </c>
      <c r="H10" s="19">
        <v>73</v>
      </c>
    </row>
    <row r="11" spans="1:8" s="18" customFormat="1" ht="21.75" customHeight="1">
      <c r="A11" s="24" t="s">
        <v>25</v>
      </c>
      <c r="B11" s="19">
        <v>2.0364708822953661</v>
      </c>
      <c r="C11" s="19">
        <f t="shared" si="1"/>
        <v>2.0364708822953661</v>
      </c>
      <c r="D11" s="19">
        <v>0</v>
      </c>
      <c r="E11" s="19">
        <v>0</v>
      </c>
      <c r="F11" s="19">
        <v>0</v>
      </c>
      <c r="G11" s="19">
        <v>2.0364708822953661</v>
      </c>
      <c r="H11" s="19">
        <v>0</v>
      </c>
    </row>
    <row r="12" spans="1:8" s="18" customFormat="1" ht="21.75" customHeight="1">
      <c r="A12" s="24" t="s">
        <v>26</v>
      </c>
      <c r="B12" s="19">
        <v>36.254540838758302</v>
      </c>
      <c r="C12" s="19">
        <f t="shared" si="1"/>
        <v>22.254540838758302</v>
      </c>
      <c r="D12" s="19">
        <v>0</v>
      </c>
      <c r="E12" s="19">
        <v>0</v>
      </c>
      <c r="F12" s="19">
        <v>0</v>
      </c>
      <c r="G12" s="19">
        <v>0</v>
      </c>
      <c r="H12" s="19">
        <v>14</v>
      </c>
    </row>
    <row r="13" spans="1:8" s="18" customFormat="1" ht="21.75" customHeight="1">
      <c r="A13" s="24" t="s">
        <v>27</v>
      </c>
      <c r="B13" s="19">
        <v>226.03876937398408</v>
      </c>
      <c r="C13" s="19">
        <f t="shared" si="1"/>
        <v>59.038769373984081</v>
      </c>
      <c r="D13" s="19">
        <v>1.290421386307391</v>
      </c>
      <c r="E13" s="19">
        <v>0</v>
      </c>
      <c r="F13" s="19">
        <v>0</v>
      </c>
      <c r="G13" s="19">
        <v>2.580842772614782</v>
      </c>
      <c r="H13" s="19">
        <v>167</v>
      </c>
    </row>
    <row r="14" spans="1:8" s="18" customFormat="1" ht="21.75" customHeight="1">
      <c r="A14" s="24" t="s">
        <v>53</v>
      </c>
      <c r="B14" s="19">
        <v>16.291767058362929</v>
      </c>
      <c r="C14" s="19">
        <f t="shared" si="1"/>
        <v>2.2917670583629288</v>
      </c>
      <c r="D14" s="19">
        <v>0</v>
      </c>
      <c r="E14" s="19">
        <v>0</v>
      </c>
      <c r="F14" s="19">
        <v>0</v>
      </c>
      <c r="G14" s="19">
        <v>0</v>
      </c>
      <c r="H14" s="19">
        <v>14</v>
      </c>
    </row>
    <row r="15" spans="1:8" s="18" customFormat="1" ht="21.75" customHeight="1">
      <c r="A15" s="24" t="s">
        <v>28</v>
      </c>
      <c r="B15" s="19">
        <v>8.1458835291814626</v>
      </c>
      <c r="C15" s="19">
        <f t="shared" si="1"/>
        <v>1.1458835291814626</v>
      </c>
      <c r="D15" s="19">
        <v>0</v>
      </c>
      <c r="E15" s="19">
        <v>0</v>
      </c>
      <c r="F15" s="19">
        <v>0</v>
      </c>
      <c r="G15" s="19">
        <v>1.0182354411476831</v>
      </c>
      <c r="H15" s="19">
        <v>7</v>
      </c>
    </row>
    <row r="16" spans="1:8" s="18" customFormat="1" ht="21.75" customHeight="1">
      <c r="A16" s="24" t="s">
        <v>29</v>
      </c>
      <c r="B16" s="19">
        <v>128.85306673432493</v>
      </c>
      <c r="C16" s="19">
        <f t="shared" si="1"/>
        <v>36.853066734324926</v>
      </c>
      <c r="D16" s="19">
        <v>0</v>
      </c>
      <c r="E16" s="19">
        <v>0</v>
      </c>
      <c r="F16" s="19">
        <v>0</v>
      </c>
      <c r="G16" s="19">
        <v>0</v>
      </c>
      <c r="H16" s="19">
        <v>92</v>
      </c>
    </row>
    <row r="17" spans="1:8" s="18" customFormat="1" ht="21.75" customHeight="1">
      <c r="A17" s="24" t="s">
        <v>30</v>
      </c>
      <c r="B17" s="19">
        <v>18.328237940658294</v>
      </c>
      <c r="C17" s="19">
        <f t="shared" si="1"/>
        <v>0.32823794065829404</v>
      </c>
      <c r="D17" s="19">
        <v>0</v>
      </c>
      <c r="E17" s="19">
        <v>0</v>
      </c>
      <c r="F17" s="19">
        <v>0</v>
      </c>
      <c r="G17" s="19">
        <v>0</v>
      </c>
      <c r="H17" s="19">
        <v>18</v>
      </c>
    </row>
    <row r="18" spans="1:8" s="18" customFormat="1" ht="21.75" customHeight="1">
      <c r="A18" s="24" t="s">
        <v>31</v>
      </c>
      <c r="B18" s="19">
        <v>102.6345280944436</v>
      </c>
      <c r="C18" s="19">
        <f t="shared" si="1"/>
        <v>30.634528094443596</v>
      </c>
      <c r="D18" s="19">
        <v>0</v>
      </c>
      <c r="E18" s="19">
        <v>0</v>
      </c>
      <c r="F18" s="19">
        <v>0</v>
      </c>
      <c r="G18" s="19">
        <v>0</v>
      </c>
      <c r="H18" s="19">
        <v>72</v>
      </c>
    </row>
    <row r="19" spans="1:8" s="18" customFormat="1" ht="21.75" customHeight="1">
      <c r="A19" s="24" t="s">
        <v>32</v>
      </c>
      <c r="B19" s="19">
        <v>25.455886028692071</v>
      </c>
      <c r="C19" s="19">
        <f t="shared" si="1"/>
        <v>6.4558860286920705</v>
      </c>
      <c r="D19" s="19">
        <v>0</v>
      </c>
      <c r="E19" s="19">
        <v>0</v>
      </c>
      <c r="F19" s="19">
        <v>1.212185048985337</v>
      </c>
      <c r="G19" s="19">
        <v>1.212185048985337</v>
      </c>
      <c r="H19" s="19">
        <v>19</v>
      </c>
    </row>
    <row r="20" spans="1:8" s="18" customFormat="1" ht="21.75" customHeight="1">
      <c r="A20" s="24" t="s">
        <v>33</v>
      </c>
      <c r="B20" s="19">
        <v>5.0911772057384148</v>
      </c>
      <c r="C20" s="19">
        <f t="shared" si="1"/>
        <v>1.0911772057384148</v>
      </c>
      <c r="D20" s="19">
        <v>0</v>
      </c>
      <c r="E20" s="19">
        <v>0</v>
      </c>
      <c r="F20" s="19">
        <v>0</v>
      </c>
      <c r="G20" s="19">
        <v>0</v>
      </c>
      <c r="H20" s="19">
        <v>4</v>
      </c>
    </row>
    <row r="21" spans="1:8" s="18" customFormat="1" ht="21.75" customHeight="1">
      <c r="A21" s="24" t="s">
        <v>34</v>
      </c>
      <c r="B21" s="19">
        <v>44.942805678242571</v>
      </c>
      <c r="C21" s="19">
        <f t="shared" si="1"/>
        <v>20.942805678242571</v>
      </c>
      <c r="D21" s="19">
        <v>0</v>
      </c>
      <c r="E21" s="19">
        <v>0</v>
      </c>
      <c r="F21" s="19">
        <v>0</v>
      </c>
      <c r="G21" s="19">
        <v>0</v>
      </c>
      <c r="H21" s="19">
        <v>24</v>
      </c>
    </row>
    <row r="22" spans="1:8" s="18" customFormat="1" ht="21.75" customHeight="1">
      <c r="A22" s="24" t="s">
        <v>35</v>
      </c>
      <c r="B22" s="19">
        <v>65.154013932924201</v>
      </c>
      <c r="C22" s="19">
        <f t="shared" si="1"/>
        <v>25.154013932924201</v>
      </c>
      <c r="D22" s="19">
        <v>0</v>
      </c>
      <c r="E22" s="19">
        <v>0</v>
      </c>
      <c r="F22" s="19">
        <v>0</v>
      </c>
      <c r="G22" s="19">
        <v>0</v>
      </c>
      <c r="H22" s="19">
        <v>40</v>
      </c>
    </row>
    <row r="23" spans="1:8" s="18" customFormat="1" ht="21.75" customHeight="1">
      <c r="A23" s="24" t="s">
        <v>36</v>
      </c>
      <c r="B23" s="19">
        <v>52.665399761583004</v>
      </c>
      <c r="C23" s="19">
        <f t="shared" si="1"/>
        <v>6.6653997615830036</v>
      </c>
      <c r="D23" s="19">
        <v>0</v>
      </c>
      <c r="E23" s="19">
        <v>0</v>
      </c>
      <c r="F23" s="19">
        <v>0</v>
      </c>
      <c r="G23" s="19">
        <v>0</v>
      </c>
      <c r="H23" s="19">
        <v>46</v>
      </c>
    </row>
    <row r="24" spans="1:8" s="18" customFormat="1" ht="21.75" customHeight="1">
      <c r="A24" s="24" t="s">
        <v>37</v>
      </c>
      <c r="B24" s="19">
        <v>8.1458835291814626</v>
      </c>
      <c r="C24" s="19">
        <f t="shared" si="1"/>
        <v>0.14588352918146263</v>
      </c>
      <c r="D24" s="19">
        <v>0</v>
      </c>
      <c r="E24" s="19">
        <v>0</v>
      </c>
      <c r="F24" s="19">
        <v>0</v>
      </c>
      <c r="G24" s="19">
        <v>0</v>
      </c>
      <c r="H24" s="19">
        <v>8</v>
      </c>
    </row>
    <row r="25" spans="1:8" s="18" customFormat="1" ht="21.75" customHeight="1">
      <c r="A25" s="24" t="s">
        <v>38</v>
      </c>
      <c r="B25" s="19">
        <v>69.443657086271926</v>
      </c>
      <c r="C25" s="19">
        <f t="shared" si="1"/>
        <v>12.443657086271926</v>
      </c>
      <c r="D25" s="19">
        <v>0</v>
      </c>
      <c r="E25" s="19">
        <v>0</v>
      </c>
      <c r="F25" s="19">
        <v>0</v>
      </c>
      <c r="G25" s="19">
        <v>0</v>
      </c>
      <c r="H25" s="19">
        <v>57</v>
      </c>
    </row>
    <row r="26" spans="1:8" s="18" customFormat="1" ht="21.75" customHeight="1">
      <c r="A26" s="24" t="s">
        <v>39</v>
      </c>
      <c r="B26" s="19">
        <v>82.544953095705424</v>
      </c>
      <c r="C26" s="19">
        <f t="shared" si="1"/>
        <v>36.544953095705424</v>
      </c>
      <c r="D26" s="19">
        <v>0</v>
      </c>
      <c r="E26" s="19">
        <v>0</v>
      </c>
      <c r="F26" s="19">
        <v>0</v>
      </c>
      <c r="G26" s="19">
        <v>0</v>
      </c>
      <c r="H26" s="19">
        <v>46</v>
      </c>
    </row>
    <row r="27" spans="1:8" s="18" customFormat="1" ht="21.75" customHeight="1">
      <c r="A27" s="24" t="s">
        <v>40</v>
      </c>
      <c r="B27" s="19">
        <v>51.804653044645853</v>
      </c>
      <c r="C27" s="19">
        <f>B27-H27</f>
        <v>9.8046530446458533</v>
      </c>
      <c r="D27" s="19">
        <v>0</v>
      </c>
      <c r="E27" s="19">
        <v>0</v>
      </c>
      <c r="F27" s="19">
        <v>0</v>
      </c>
      <c r="G27" s="19">
        <v>1.2047677018630263</v>
      </c>
      <c r="H27" s="19">
        <v>42</v>
      </c>
    </row>
    <row r="28" spans="1:8" s="18" customFormat="1" ht="21.75" customHeight="1">
      <c r="A28" s="24" t="s">
        <v>41</v>
      </c>
      <c r="B28" s="19">
        <v>10.69147213205067</v>
      </c>
      <c r="C28" s="19">
        <f t="shared" si="1"/>
        <v>5.69147213205067</v>
      </c>
      <c r="D28" s="19">
        <v>0</v>
      </c>
      <c r="E28" s="19">
        <v>0</v>
      </c>
      <c r="F28" s="19">
        <v>0</v>
      </c>
      <c r="G28" s="19">
        <v>0</v>
      </c>
      <c r="H28" s="19">
        <v>5</v>
      </c>
    </row>
    <row r="29" spans="1:8" s="18" customFormat="1" ht="21.75" customHeight="1">
      <c r="A29" s="24" t="s">
        <v>42</v>
      </c>
      <c r="B29" s="19">
        <v>46.390321824668824</v>
      </c>
      <c r="C29" s="19">
        <f t="shared" si="1"/>
        <v>5.390321824668824</v>
      </c>
      <c r="D29" s="19">
        <v>0</v>
      </c>
      <c r="E29" s="19">
        <v>0</v>
      </c>
      <c r="F29" s="19">
        <v>0</v>
      </c>
      <c r="G29" s="19">
        <v>0</v>
      </c>
      <c r="H29" s="19">
        <v>41</v>
      </c>
    </row>
    <row r="30" spans="1:8" s="18" customFormat="1" ht="21.75" customHeight="1">
      <c r="A30" s="24" t="s">
        <v>43</v>
      </c>
      <c r="B30" s="19">
        <v>32.559481311029451</v>
      </c>
      <c r="C30" s="19">
        <f t="shared" si="1"/>
        <v>6.559481311029451</v>
      </c>
      <c r="D30" s="19">
        <v>0</v>
      </c>
      <c r="E30" s="19">
        <v>0</v>
      </c>
      <c r="F30" s="19">
        <v>0</v>
      </c>
      <c r="G30" s="19">
        <v>0</v>
      </c>
      <c r="H30" s="19">
        <v>26</v>
      </c>
    </row>
    <row r="31" spans="1:8" s="18" customFormat="1" ht="21.75" customHeight="1">
      <c r="A31" s="24" t="s">
        <v>44</v>
      </c>
      <c r="B31" s="19">
        <v>45.017479574120834</v>
      </c>
      <c r="C31" s="19">
        <f t="shared" si="1"/>
        <v>7.0174795741208342</v>
      </c>
      <c r="D31" s="19">
        <v>0</v>
      </c>
      <c r="E31" s="19">
        <v>0</v>
      </c>
      <c r="F31" s="19">
        <v>0</v>
      </c>
      <c r="G31" s="19">
        <v>0</v>
      </c>
      <c r="H31" s="19">
        <v>38</v>
      </c>
    </row>
    <row r="32" spans="1:8" s="18" customFormat="1" ht="21.75" customHeight="1">
      <c r="A32" s="24" t="s">
        <v>45</v>
      </c>
      <c r="B32" s="19">
        <v>89.475828258825487</v>
      </c>
      <c r="C32" s="19">
        <f t="shared" si="1"/>
        <v>16.475828258825487</v>
      </c>
      <c r="D32" s="19">
        <v>0</v>
      </c>
      <c r="E32" s="19">
        <v>0</v>
      </c>
      <c r="F32" s="19">
        <v>0</v>
      </c>
      <c r="G32" s="19">
        <v>0</v>
      </c>
      <c r="H32" s="19">
        <v>73</v>
      </c>
    </row>
    <row r="33" spans="1:8" s="18" customFormat="1" ht="21.75" customHeight="1">
      <c r="A33" s="24" t="s">
        <v>46</v>
      </c>
      <c r="B33" s="19">
        <v>40.098094471203943</v>
      </c>
      <c r="C33" s="19">
        <f t="shared" si="1"/>
        <v>15.098094471203943</v>
      </c>
      <c r="D33" s="19">
        <v>0</v>
      </c>
      <c r="E33" s="19">
        <v>1.6982355399690336</v>
      </c>
      <c r="F33" s="19">
        <v>0</v>
      </c>
      <c r="G33" s="19">
        <v>0</v>
      </c>
      <c r="H33" s="19">
        <v>25</v>
      </c>
    </row>
    <row r="34" spans="1:8" s="18" customFormat="1" ht="21.75" customHeight="1">
      <c r="A34" s="24" t="s">
        <v>47</v>
      </c>
      <c r="B34" s="19">
        <v>31.265817663475914</v>
      </c>
      <c r="C34" s="19">
        <f t="shared" si="1"/>
        <v>6.2658176634759144</v>
      </c>
      <c r="D34" s="19">
        <v>0</v>
      </c>
      <c r="E34" s="19">
        <v>0</v>
      </c>
      <c r="F34" s="19">
        <v>0</v>
      </c>
      <c r="G34" s="19">
        <v>0</v>
      </c>
      <c r="H34" s="19">
        <v>25</v>
      </c>
    </row>
    <row r="35" spans="1:8" s="18" customFormat="1" ht="21.75" customHeight="1">
      <c r="A35" s="24" t="s">
        <v>48</v>
      </c>
      <c r="B35" s="19">
        <v>22.401179705249035</v>
      </c>
      <c r="C35" s="19">
        <f t="shared" si="1"/>
        <v>3.4011797052490351</v>
      </c>
      <c r="D35" s="19">
        <v>0</v>
      </c>
      <c r="E35" s="19">
        <v>0</v>
      </c>
      <c r="F35" s="19">
        <v>0</v>
      </c>
      <c r="G35" s="19">
        <v>0</v>
      </c>
      <c r="H35" s="19">
        <v>19</v>
      </c>
    </row>
    <row r="36" spans="1:8" s="18" customFormat="1" ht="21.75" customHeight="1">
      <c r="A36" s="24" t="s">
        <v>49</v>
      </c>
      <c r="B36" s="19">
        <v>8.7277323526944262</v>
      </c>
      <c r="C36" s="19">
        <f t="shared" si="1"/>
        <v>2.7277323526944262</v>
      </c>
      <c r="D36" s="19">
        <v>0</v>
      </c>
      <c r="E36" s="19">
        <v>0</v>
      </c>
      <c r="F36" s="19">
        <v>0</v>
      </c>
      <c r="G36" s="19">
        <v>0</v>
      </c>
      <c r="H36" s="19">
        <v>6</v>
      </c>
    </row>
    <row r="37" spans="1:8" ht="21.75" customHeight="1">
      <c r="A37" s="25"/>
      <c r="B37" s="21"/>
      <c r="C37" s="21"/>
      <c r="D37" s="21"/>
      <c r="E37" s="21"/>
      <c r="F37" s="21"/>
      <c r="G37" s="21"/>
      <c r="H37" s="21"/>
    </row>
  </sheetData>
  <mergeCells count="6">
    <mergeCell ref="H3:H4"/>
    <mergeCell ref="A1:B1"/>
    <mergeCell ref="A3:A4"/>
    <mergeCell ref="B3:B4"/>
    <mergeCell ref="A2:E2"/>
    <mergeCell ref="C3:G3"/>
  </mergeCells>
  <hyperlinks>
    <hyperlink ref="A1" location="'فهرست جداول'!A1" display="'فهرست جداول'!A1"/>
  </hyperlink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workbookViewId="0">
      <selection activeCell="L2" sqref="L2:L3"/>
    </sheetView>
  </sheetViews>
  <sheetFormatPr defaultColWidth="9.140625" defaultRowHeight="21.75" customHeight="1"/>
  <cols>
    <col min="1" max="1" width="25.140625" style="14" customWidth="1"/>
    <col min="2" max="5" width="19" style="13" customWidth="1"/>
    <col min="6" max="9" width="12" style="13" bestFit="1" customWidth="1"/>
    <col min="10" max="10" width="10" style="13" customWidth="1"/>
    <col min="11" max="15" width="12" style="13" bestFit="1" customWidth="1"/>
    <col min="16" max="16" width="11" style="13" customWidth="1"/>
    <col min="17" max="17" width="12" style="13" bestFit="1" customWidth="1"/>
    <col min="18" max="18" width="10" style="13" customWidth="1"/>
    <col min="19" max="19" width="7.28515625" style="13" customWidth="1"/>
    <col min="20" max="20" width="11.28515625" style="13" bestFit="1" customWidth="1"/>
    <col min="21" max="21" width="13.85546875" style="13" bestFit="1" customWidth="1"/>
    <col min="22" max="22" width="12" style="13" bestFit="1" customWidth="1"/>
    <col min="23" max="23" width="20.7109375" style="13" bestFit="1" customWidth="1"/>
    <col min="24" max="24" width="13.85546875" style="13" bestFit="1" customWidth="1"/>
    <col min="25" max="25" width="12" style="13" bestFit="1" customWidth="1"/>
    <col min="26" max="26" width="21.85546875" style="13" bestFit="1" customWidth="1"/>
    <col min="27" max="27" width="13.85546875" style="13" bestFit="1" customWidth="1"/>
    <col min="28" max="28" width="12" style="13" bestFit="1" customWidth="1"/>
    <col min="29" max="29" width="21.85546875" style="13" bestFit="1" customWidth="1"/>
    <col min="30" max="30" width="13.85546875" style="13" bestFit="1" customWidth="1"/>
    <col min="31" max="31" width="12" style="13" bestFit="1" customWidth="1"/>
    <col min="32" max="32" width="21.85546875" style="13" bestFit="1" customWidth="1"/>
    <col min="33" max="33" width="13.85546875" style="13" bestFit="1" customWidth="1"/>
    <col min="34" max="34" width="12" style="13" bestFit="1" customWidth="1"/>
    <col min="35" max="35" width="21.85546875" style="13" bestFit="1" customWidth="1"/>
    <col min="36" max="36" width="13.85546875" style="13" bestFit="1" customWidth="1"/>
    <col min="37" max="37" width="12" style="13" bestFit="1" customWidth="1"/>
    <col min="38" max="38" width="21.85546875" style="13" bestFit="1" customWidth="1"/>
    <col min="39" max="39" width="13.85546875" style="13" bestFit="1" customWidth="1"/>
    <col min="40" max="40" width="20.7109375" style="13" bestFit="1" customWidth="1"/>
    <col min="41" max="41" width="13.85546875" style="13" bestFit="1" customWidth="1"/>
    <col min="42" max="42" width="12" style="13" bestFit="1" customWidth="1"/>
    <col min="43" max="43" width="21.85546875" style="13" bestFit="1" customWidth="1"/>
    <col min="44" max="44" width="13.85546875" style="13" bestFit="1" customWidth="1"/>
    <col min="45" max="45" width="21.85546875" style="13" bestFit="1" customWidth="1"/>
    <col min="46" max="46" width="13.85546875" style="13" bestFit="1" customWidth="1"/>
    <col min="47" max="47" width="21.85546875" style="13" bestFit="1" customWidth="1"/>
    <col min="48" max="48" width="13.85546875" style="13" bestFit="1" customWidth="1"/>
    <col min="49" max="49" width="12" style="13" bestFit="1" customWidth="1"/>
    <col min="50" max="50" width="21.85546875" style="13" bestFit="1" customWidth="1"/>
    <col min="51" max="51" width="13.85546875" style="13" bestFit="1" customWidth="1"/>
    <col min="52" max="52" width="12" style="13" bestFit="1" customWidth="1"/>
    <col min="53" max="53" width="21.85546875" style="13" bestFit="1" customWidth="1"/>
    <col min="54" max="54" width="13.85546875" style="13" bestFit="1" customWidth="1"/>
    <col min="55" max="55" width="21.85546875" style="13" bestFit="1" customWidth="1"/>
    <col min="56" max="56" width="13.85546875" style="13" bestFit="1" customWidth="1"/>
    <col min="57" max="57" width="12" style="13" bestFit="1" customWidth="1"/>
    <col min="58" max="58" width="21.85546875" style="13" bestFit="1" customWidth="1"/>
    <col min="59" max="59" width="13.85546875" style="13" bestFit="1" customWidth="1"/>
    <col min="60" max="60" width="12" style="13" bestFit="1" customWidth="1"/>
    <col min="61" max="61" width="21.85546875" style="13" bestFit="1" customWidth="1"/>
    <col min="62" max="62" width="12.85546875" style="13" bestFit="1" customWidth="1"/>
    <col min="63" max="63" width="11" style="13" bestFit="1" customWidth="1"/>
    <col min="64" max="64" width="21.85546875" style="13" bestFit="1" customWidth="1"/>
    <col min="65" max="65" width="13.85546875" style="13" bestFit="1" customWidth="1"/>
    <col min="66" max="66" width="12" style="13" bestFit="1" customWidth="1"/>
    <col min="67" max="67" width="21.85546875" style="13" bestFit="1" customWidth="1"/>
    <col min="68" max="68" width="13.85546875" style="13" bestFit="1" customWidth="1"/>
    <col min="69" max="69" width="12" style="13" bestFit="1" customWidth="1"/>
    <col min="70" max="70" width="21.85546875" style="13" bestFit="1" customWidth="1"/>
    <col min="71" max="71" width="13.85546875" style="13" bestFit="1" customWidth="1"/>
    <col min="72" max="72" width="12" style="13" bestFit="1" customWidth="1"/>
    <col min="73" max="73" width="21.85546875" style="13" bestFit="1" customWidth="1"/>
    <col min="74" max="74" width="13.85546875" style="13" bestFit="1" customWidth="1"/>
    <col min="75" max="75" width="12" style="13" bestFit="1" customWidth="1"/>
    <col min="76" max="76" width="21.85546875" style="13" bestFit="1" customWidth="1"/>
    <col min="77" max="77" width="13.85546875" style="13" bestFit="1" customWidth="1"/>
    <col min="78" max="78" width="12" style="13" bestFit="1" customWidth="1"/>
    <col min="79" max="79" width="21.85546875" style="13" bestFit="1" customWidth="1"/>
    <col min="80" max="80" width="11.85546875" style="13" bestFit="1" customWidth="1"/>
    <col min="81" max="81" width="21.85546875" style="13" bestFit="1" customWidth="1"/>
    <col min="82" max="82" width="13.85546875" style="13" bestFit="1" customWidth="1"/>
    <col min="83" max="83" width="12" style="13" bestFit="1" customWidth="1"/>
    <col min="84" max="84" width="21.85546875" style="13" bestFit="1" customWidth="1"/>
    <col min="85" max="85" width="13.85546875" style="13" bestFit="1" customWidth="1"/>
    <col min="86" max="86" width="12" style="13" bestFit="1" customWidth="1"/>
    <col min="87" max="87" width="21.85546875" style="13" bestFit="1" customWidth="1"/>
    <col min="88" max="88" width="13.85546875" style="13" bestFit="1" customWidth="1"/>
    <col min="89" max="89" width="12" style="13" bestFit="1" customWidth="1"/>
    <col min="90" max="90" width="21.85546875" style="13" bestFit="1" customWidth="1"/>
    <col min="91" max="91" width="13.85546875" style="13" bestFit="1" customWidth="1"/>
    <col min="92" max="92" width="12" style="13" bestFit="1" customWidth="1"/>
    <col min="93" max="93" width="21.85546875" style="13" bestFit="1" customWidth="1"/>
    <col min="94" max="94" width="13.85546875" style="13" bestFit="1" customWidth="1"/>
    <col min="95" max="95" width="12" style="13" bestFit="1" customWidth="1"/>
    <col min="96" max="96" width="21.85546875" style="13" bestFit="1" customWidth="1"/>
    <col min="97" max="97" width="12.85546875" style="13" bestFit="1" customWidth="1"/>
    <col min="98" max="98" width="21.85546875" style="13" bestFit="1" customWidth="1"/>
    <col min="99" max="99" width="13.85546875" style="13" bestFit="1" customWidth="1"/>
    <col min="100" max="100" width="12" style="13" bestFit="1" customWidth="1"/>
    <col min="101" max="101" width="21.85546875" style="13" bestFit="1" customWidth="1"/>
    <col min="102" max="102" width="11.85546875" style="13" bestFit="1" customWidth="1"/>
    <col min="103" max="103" width="10" style="13" bestFit="1" customWidth="1"/>
    <col min="104" max="104" width="21.85546875" style="13" bestFit="1" customWidth="1"/>
    <col min="105" max="105" width="9.140625" style="13"/>
    <col min="106" max="106" width="12.140625" style="13" bestFit="1" customWidth="1"/>
    <col min="107" max="107" width="11.28515625" style="13" bestFit="1" customWidth="1"/>
    <col min="108" max="16384" width="9.140625" style="13"/>
  </cols>
  <sheetData>
    <row r="1" spans="1:6" ht="21.75" customHeight="1">
      <c r="A1" s="10" t="s">
        <v>18</v>
      </c>
      <c r="B1" s="10"/>
    </row>
    <row r="2" spans="1:6" s="14" customFormat="1" ht="36.75" customHeight="1">
      <c r="A2" s="29" t="s">
        <v>126</v>
      </c>
      <c r="B2" s="29"/>
      <c r="C2" s="29"/>
      <c r="D2" s="29"/>
      <c r="E2" s="29"/>
    </row>
    <row r="3" spans="1:6" ht="54.75" customHeight="1">
      <c r="A3" s="23" t="s">
        <v>17</v>
      </c>
      <c r="B3" s="23" t="s">
        <v>0</v>
      </c>
      <c r="C3" s="23" t="s">
        <v>119</v>
      </c>
      <c r="D3" s="23" t="s">
        <v>120</v>
      </c>
      <c r="E3" s="23" t="s">
        <v>121</v>
      </c>
    </row>
    <row r="4" spans="1:6" ht="21.75" customHeight="1">
      <c r="A4" s="16" t="s">
        <v>19</v>
      </c>
      <c r="B4" s="26">
        <f>SUM(B5:B35)</f>
        <v>4436.772527011889</v>
      </c>
      <c r="C4" s="26">
        <f>SUM(C5:C35)</f>
        <v>2225.5467049757503</v>
      </c>
      <c r="D4" s="26">
        <f>SUM(D5:D35)</f>
        <v>434.42627038910297</v>
      </c>
      <c r="E4" s="26">
        <f>SUM(E5:E35)</f>
        <v>1776.7995516470369</v>
      </c>
      <c r="F4" s="27"/>
    </row>
    <row r="5" spans="1:6" ht="21.75" customHeight="1">
      <c r="A5" s="24" t="s">
        <v>20</v>
      </c>
      <c r="B5" s="28">
        <f>SUM(C5:E5)</f>
        <v>330.57161167213337</v>
      </c>
      <c r="C5" s="28">
        <v>93.62342848056916</v>
      </c>
      <c r="D5" s="28">
        <v>49.7013262304256</v>
      </c>
      <c r="E5" s="28">
        <v>187.24685696113863</v>
      </c>
    </row>
    <row r="6" spans="1:6" ht="21.75" customHeight="1">
      <c r="A6" s="24" t="s">
        <v>21</v>
      </c>
      <c r="B6" s="28">
        <f t="shared" ref="B6:B35" si="0">SUM(C6:E6)</f>
        <v>215.72743153902923</v>
      </c>
      <c r="C6" s="28">
        <v>68.782659331284677</v>
      </c>
      <c r="D6" s="28">
        <v>4.6897267725875933</v>
      </c>
      <c r="E6" s="28">
        <v>142.25504543515694</v>
      </c>
    </row>
    <row r="7" spans="1:6" ht="21.75" customHeight="1">
      <c r="A7" s="24" t="s">
        <v>22</v>
      </c>
      <c r="B7" s="28">
        <f t="shared" si="0"/>
        <v>122.93115751558334</v>
      </c>
      <c r="C7" s="28">
        <v>36.495187387438797</v>
      </c>
      <c r="D7" s="28">
        <v>7.6831973447239568</v>
      </c>
      <c r="E7" s="28">
        <v>78.752772783420582</v>
      </c>
    </row>
    <row r="8" spans="1:6" ht="21.75" customHeight="1">
      <c r="A8" s="24" t="s">
        <v>23</v>
      </c>
      <c r="B8" s="28">
        <f t="shared" si="0"/>
        <v>283.38526167722023</v>
      </c>
      <c r="C8" s="28">
        <v>190.4436760795972</v>
      </c>
      <c r="D8" s="28">
        <v>38.35265716072265</v>
      </c>
      <c r="E8" s="28">
        <v>54.588928436900403</v>
      </c>
    </row>
    <row r="9" spans="1:6" ht="21.75" customHeight="1">
      <c r="A9" s="24" t="s">
        <v>24</v>
      </c>
      <c r="B9" s="28">
        <f t="shared" si="0"/>
        <v>219.5353296348228</v>
      </c>
      <c r="C9" s="28">
        <v>113.79056352799719</v>
      </c>
      <c r="D9" s="28">
        <v>25.286791895110476</v>
      </c>
      <c r="E9" s="28">
        <v>80.457974211715126</v>
      </c>
    </row>
    <row r="10" spans="1:6" ht="21.75" customHeight="1">
      <c r="A10" s="24" t="s">
        <v>25</v>
      </c>
      <c r="B10" s="28">
        <f t="shared" si="0"/>
        <v>6.1094126468860983</v>
      </c>
      <c r="C10" s="28">
        <v>0</v>
      </c>
      <c r="D10" s="28">
        <v>4.0729417645907322</v>
      </c>
      <c r="E10" s="28">
        <v>2.0364708822953661</v>
      </c>
    </row>
    <row r="11" spans="1:6" ht="21.75" customHeight="1">
      <c r="A11" s="24" t="s">
        <v>26</v>
      </c>
      <c r="B11" s="28">
        <f t="shared" si="0"/>
        <v>72.509081677516576</v>
      </c>
      <c r="C11" s="28">
        <v>36.254540838758288</v>
      </c>
      <c r="D11" s="28">
        <v>7.7688301797339196</v>
      </c>
      <c r="E11" s="28">
        <v>28.485710659024377</v>
      </c>
    </row>
    <row r="12" spans="1:6" ht="21.75" customHeight="1">
      <c r="A12" s="24" t="s">
        <v>27</v>
      </c>
      <c r="B12" s="28">
        <f t="shared" si="0"/>
        <v>677.04091350583428</v>
      </c>
      <c r="C12" s="28">
        <v>452.07753874796776</v>
      </c>
      <c r="D12" s="28">
        <v>21.93716356722565</v>
      </c>
      <c r="E12" s="28">
        <v>203.02621119064088</v>
      </c>
    </row>
    <row r="13" spans="1:6" ht="21.75" customHeight="1">
      <c r="A13" s="24" t="s">
        <v>53</v>
      </c>
      <c r="B13" s="28">
        <f t="shared" si="0"/>
        <v>20.946557646466623</v>
      </c>
      <c r="C13" s="28">
        <v>4.6547905881036939</v>
      </c>
      <c r="D13" s="28">
        <v>0</v>
      </c>
      <c r="E13" s="28">
        <v>16.291767058362929</v>
      </c>
    </row>
    <row r="14" spans="1:6" ht="21.75" customHeight="1">
      <c r="A14" s="24" t="s">
        <v>28</v>
      </c>
      <c r="B14" s="28">
        <f t="shared" si="0"/>
        <v>36.656475881316581</v>
      </c>
      <c r="C14" s="28">
        <v>16.291767058362929</v>
      </c>
      <c r="D14" s="28">
        <v>11.200589852624512</v>
      </c>
      <c r="E14" s="28">
        <v>9.1641189703291452</v>
      </c>
    </row>
    <row r="15" spans="1:6" ht="21.75" customHeight="1">
      <c r="A15" s="24" t="s">
        <v>29</v>
      </c>
      <c r="B15" s="28">
        <f t="shared" si="0"/>
        <v>375.35458570433815</v>
      </c>
      <c r="C15" s="28">
        <v>232.49575084671699</v>
      </c>
      <c r="D15" s="28">
        <v>25.21038262193316</v>
      </c>
      <c r="E15" s="28">
        <v>117.648452235688</v>
      </c>
    </row>
    <row r="16" spans="1:6" ht="21.75" customHeight="1">
      <c r="A16" s="24" t="s">
        <v>30</v>
      </c>
      <c r="B16" s="28">
        <f t="shared" si="0"/>
        <v>27.492356910987439</v>
      </c>
      <c r="C16" s="28">
        <v>7.1276480880337818</v>
      </c>
      <c r="D16" s="28">
        <v>3.0547063234430492</v>
      </c>
      <c r="E16" s="28">
        <v>17.31000249951061</v>
      </c>
    </row>
    <row r="17" spans="1:5" ht="21.75" customHeight="1">
      <c r="A17" s="24" t="s">
        <v>31</v>
      </c>
      <c r="B17" s="28">
        <f t="shared" si="0"/>
        <v>272.2665953616488</v>
      </c>
      <c r="C17" s="28">
        <v>118.31480321998349</v>
      </c>
      <c r="D17" s="28">
        <v>37.062468478549022</v>
      </c>
      <c r="E17" s="28">
        <v>116.88932366311627</v>
      </c>
    </row>
    <row r="18" spans="1:5" ht="21.75" customHeight="1">
      <c r="A18" s="24" t="s">
        <v>32</v>
      </c>
      <c r="B18" s="28">
        <f t="shared" si="0"/>
        <v>65.457992645208179</v>
      </c>
      <c r="C18" s="28">
        <v>27.880256126662744</v>
      </c>
      <c r="D18" s="28">
        <v>4.8487401959413479</v>
      </c>
      <c r="E18" s="28">
        <v>32.72899632260409</v>
      </c>
    </row>
    <row r="19" spans="1:5" ht="21.75" customHeight="1">
      <c r="A19" s="24" t="s">
        <v>33</v>
      </c>
      <c r="B19" s="28">
        <f t="shared" si="0"/>
        <v>6.3639715071730185</v>
      </c>
      <c r="C19" s="28">
        <v>3.8183829043038111</v>
      </c>
      <c r="D19" s="28">
        <v>1.2727943014346037</v>
      </c>
      <c r="E19" s="28">
        <v>1.2727943014346037</v>
      </c>
    </row>
    <row r="20" spans="1:5" ht="21.75" customHeight="1">
      <c r="A20" s="24" t="s">
        <v>34</v>
      </c>
      <c r="B20" s="28">
        <f t="shared" si="0"/>
        <v>116.10224800212663</v>
      </c>
      <c r="C20" s="28">
        <v>63.668974710843635</v>
      </c>
      <c r="D20" s="28">
        <v>5.6178507097803205</v>
      </c>
      <c r="E20" s="28">
        <v>46.815422581502681</v>
      </c>
    </row>
    <row r="21" spans="1:5" ht="21.75" customHeight="1">
      <c r="A21" s="24" t="s">
        <v>35</v>
      </c>
      <c r="B21" s="28">
        <f t="shared" si="0"/>
        <v>177.54468796721835</v>
      </c>
      <c r="C21" s="28">
        <v>74.927116022862776</v>
      </c>
      <c r="D21" s="28">
        <v>26.061605573169672</v>
      </c>
      <c r="E21" s="28">
        <v>76.555966371185903</v>
      </c>
    </row>
    <row r="22" spans="1:5" ht="21.75" customHeight="1">
      <c r="A22" s="24" t="s">
        <v>36</v>
      </c>
      <c r="B22" s="28">
        <f t="shared" si="0"/>
        <v>98.461399554263778</v>
      </c>
      <c r="C22" s="28">
        <v>27.47759987560849</v>
      </c>
      <c r="D22" s="28">
        <v>34.346999844510613</v>
      </c>
      <c r="E22" s="28">
        <v>36.636799834144668</v>
      </c>
    </row>
    <row r="23" spans="1:5" ht="21.75" customHeight="1">
      <c r="A23" s="24" t="s">
        <v>37</v>
      </c>
      <c r="B23" s="28">
        <f t="shared" si="0"/>
        <v>114.04236940854088</v>
      </c>
      <c r="C23" s="28">
        <v>100.805308673621</v>
      </c>
      <c r="D23" s="28">
        <v>3.0547063234430492</v>
      </c>
      <c r="E23" s="28">
        <v>10.18235441147683</v>
      </c>
    </row>
    <row r="24" spans="1:5" ht="21.75" customHeight="1">
      <c r="A24" s="24" t="s">
        <v>38</v>
      </c>
      <c r="B24" s="28">
        <f t="shared" si="0"/>
        <v>174.21829760240161</v>
      </c>
      <c r="C24" s="28">
        <v>81.626754820705699</v>
      </c>
      <c r="D24" s="28">
        <v>9.7464781875469431</v>
      </c>
      <c r="E24" s="28">
        <v>82.84506459414898</v>
      </c>
    </row>
    <row r="25" spans="1:5" ht="21.75" customHeight="1">
      <c r="A25" s="24" t="s">
        <v>39</v>
      </c>
      <c r="B25" s="28">
        <f t="shared" si="0"/>
        <v>141.76198466436369</v>
      </c>
      <c r="C25" s="28">
        <v>25.122377029127748</v>
      </c>
      <c r="D25" s="28">
        <v>14.355644016644433</v>
      </c>
      <c r="E25" s="28">
        <v>102.28396361859151</v>
      </c>
    </row>
    <row r="26" spans="1:5" ht="21.75" customHeight="1">
      <c r="A26" s="24" t="s">
        <v>40</v>
      </c>
      <c r="B26" s="28">
        <f>SUM(C26:E26)</f>
        <v>109.63350273407113</v>
      </c>
      <c r="C26" s="28">
        <v>12.047318883165978</v>
      </c>
      <c r="D26" s="28">
        <v>44.576404968931982</v>
      </c>
      <c r="E26" s="28">
        <v>53.009778881973169</v>
      </c>
    </row>
    <row r="27" spans="1:5" ht="21.75" customHeight="1">
      <c r="A27" s="24" t="s">
        <v>41</v>
      </c>
      <c r="B27" s="28">
        <f t="shared" si="0"/>
        <v>19.244649837691199</v>
      </c>
      <c r="C27" s="28">
        <v>12.8297665584608</v>
      </c>
      <c r="D27" s="28">
        <v>0</v>
      </c>
      <c r="E27" s="28">
        <v>6.4148832792304002</v>
      </c>
    </row>
    <row r="28" spans="1:5" ht="21.75" customHeight="1">
      <c r="A28" s="24" t="s">
        <v>42</v>
      </c>
      <c r="B28" s="28">
        <f t="shared" si="0"/>
        <v>108.62124134556606</v>
      </c>
      <c r="C28" s="28">
        <v>55.442091936799358</v>
      </c>
      <c r="D28" s="28">
        <v>13.57765516819576</v>
      </c>
      <c r="E28" s="28">
        <v>39.60149424057095</v>
      </c>
    </row>
    <row r="29" spans="1:5" ht="21.75" customHeight="1">
      <c r="A29" s="24" t="s">
        <v>43</v>
      </c>
      <c r="B29" s="28">
        <f t="shared" si="0"/>
        <v>90.16471747669695</v>
      </c>
      <c r="C29" s="28">
        <v>40.073207767420861</v>
      </c>
      <c r="D29" s="28">
        <v>10.018301941855217</v>
      </c>
      <c r="E29" s="28">
        <v>40.073207767420861</v>
      </c>
    </row>
    <row r="30" spans="1:5" ht="21.75" customHeight="1">
      <c r="A30" s="24" t="s">
        <v>44</v>
      </c>
      <c r="B30" s="28">
        <f t="shared" si="0"/>
        <v>87.665618118024724</v>
      </c>
      <c r="C30" s="28">
        <v>62.787537300747445</v>
      </c>
      <c r="D30" s="28">
        <v>0</v>
      </c>
      <c r="E30" s="28">
        <v>24.878080817277286</v>
      </c>
    </row>
    <row r="31" spans="1:5" ht="21.75" customHeight="1">
      <c r="A31" s="24" t="s">
        <v>45</v>
      </c>
      <c r="B31" s="28">
        <f t="shared" si="0"/>
        <v>170.37178257502393</v>
      </c>
      <c r="C31" s="28">
        <v>74.767472928607631</v>
      </c>
      <c r="D31" s="28">
        <v>11.03126649766342</v>
      </c>
      <c r="E31" s="28">
        <v>84.573043148752888</v>
      </c>
    </row>
    <row r="32" spans="1:5" ht="21.75" customHeight="1">
      <c r="A32" s="24" t="s">
        <v>46</v>
      </c>
      <c r="B32" s="28">
        <f t="shared" si="0"/>
        <v>118.58532688595605</v>
      </c>
      <c r="C32" s="28">
        <v>91.96749225462159</v>
      </c>
      <c r="D32" s="28">
        <v>7.489033244371937</v>
      </c>
      <c r="E32" s="28">
        <v>19.128801386962522</v>
      </c>
    </row>
    <row r="33" spans="1:5" ht="21.75" customHeight="1">
      <c r="A33" s="24" t="s">
        <v>47</v>
      </c>
      <c r="B33" s="28">
        <f t="shared" si="0"/>
        <v>83.792391338115451</v>
      </c>
      <c r="C33" s="28">
        <v>55.027839087717609</v>
      </c>
      <c r="D33" s="28">
        <v>2.5012654130780732</v>
      </c>
      <c r="E33" s="28">
        <v>26.263286837319768</v>
      </c>
    </row>
    <row r="34" spans="1:5" ht="21.75" customHeight="1">
      <c r="A34" s="24" t="s">
        <v>48</v>
      </c>
      <c r="B34" s="28">
        <f t="shared" si="0"/>
        <v>63.666510741234106</v>
      </c>
      <c r="C34" s="28">
        <v>31.833255370617053</v>
      </c>
      <c r="D34" s="28">
        <v>1.1790094581710016</v>
      </c>
      <c r="E34" s="28">
        <v>30.654245912446051</v>
      </c>
    </row>
    <row r="35" spans="1:5" ht="21.75" customHeight="1">
      <c r="A35" s="24" t="s">
        <v>49</v>
      </c>
      <c r="B35" s="28">
        <f t="shared" si="0"/>
        <v>30.547063234430453</v>
      </c>
      <c r="C35" s="28">
        <v>13.091598529041599</v>
      </c>
      <c r="D35" s="28">
        <v>8.7277323526944262</v>
      </c>
      <c r="E35" s="28">
        <v>8.7277323526944297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rightToLeft="1" zoomScaleNormal="100" workbookViewId="0">
      <selection activeCell="A3" sqref="A3"/>
    </sheetView>
  </sheetViews>
  <sheetFormatPr defaultColWidth="9.140625" defaultRowHeight="24" customHeight="1"/>
  <cols>
    <col min="1" max="1" width="28.28515625" style="14" customWidth="1"/>
    <col min="2" max="2" width="21.85546875" style="13" customWidth="1"/>
    <col min="3" max="4" width="17.28515625" style="13" customWidth="1"/>
    <col min="5" max="8" width="12" style="13" bestFit="1" customWidth="1"/>
    <col min="9" max="9" width="11" style="13" customWidth="1"/>
    <col min="10" max="14" width="12" style="13" bestFit="1" customWidth="1"/>
    <col min="15" max="15" width="10" style="13" customWidth="1"/>
    <col min="16" max="20" width="12" style="13" bestFit="1" customWidth="1"/>
    <col min="21" max="21" width="11" style="13" customWidth="1"/>
    <col min="22" max="22" width="12" style="13" bestFit="1" customWidth="1"/>
    <col min="23" max="23" width="10" style="13" customWidth="1"/>
    <col min="24" max="24" width="7.28515625" style="13" customWidth="1"/>
    <col min="25" max="25" width="11.28515625" style="13" bestFit="1" customWidth="1"/>
    <col min="26" max="26" width="13.85546875" style="13" bestFit="1" customWidth="1"/>
    <col min="27" max="27" width="12" style="13" bestFit="1" customWidth="1"/>
    <col min="28" max="28" width="20.7109375" style="13" bestFit="1" customWidth="1"/>
    <col min="29" max="29" width="13.85546875" style="13" bestFit="1" customWidth="1"/>
    <col min="30" max="30" width="12" style="13" bestFit="1" customWidth="1"/>
    <col min="31" max="31" width="21.85546875" style="13" bestFit="1" customWidth="1"/>
    <col min="32" max="32" width="13.85546875" style="13" bestFit="1" customWidth="1"/>
    <col min="33" max="33" width="12" style="13" bestFit="1" customWidth="1"/>
    <col min="34" max="34" width="21.85546875" style="13" bestFit="1" customWidth="1"/>
    <col min="35" max="35" width="13.85546875" style="13" bestFit="1" customWidth="1"/>
    <col min="36" max="36" width="12" style="13" bestFit="1" customWidth="1"/>
    <col min="37" max="37" width="21.85546875" style="13" bestFit="1" customWidth="1"/>
    <col min="38" max="38" width="13.85546875" style="13" bestFit="1" customWidth="1"/>
    <col min="39" max="39" width="12" style="13" bestFit="1" customWidth="1"/>
    <col min="40" max="40" width="21.85546875" style="13" bestFit="1" customWidth="1"/>
    <col min="41" max="41" width="13.85546875" style="13" bestFit="1" customWidth="1"/>
    <col min="42" max="42" width="12" style="13" bestFit="1" customWidth="1"/>
    <col min="43" max="43" width="21.85546875" style="13" bestFit="1" customWidth="1"/>
    <col min="44" max="44" width="13.85546875" style="13" bestFit="1" customWidth="1"/>
    <col min="45" max="45" width="20.7109375" style="13" bestFit="1" customWidth="1"/>
    <col min="46" max="46" width="13.85546875" style="13" bestFit="1" customWidth="1"/>
    <col min="47" max="47" width="12" style="13" bestFit="1" customWidth="1"/>
    <col min="48" max="48" width="21.85546875" style="13" bestFit="1" customWidth="1"/>
    <col min="49" max="49" width="13.85546875" style="13" bestFit="1" customWidth="1"/>
    <col min="50" max="50" width="21.85546875" style="13" bestFit="1" customWidth="1"/>
    <col min="51" max="51" width="13.85546875" style="13" bestFit="1" customWidth="1"/>
    <col min="52" max="52" width="21.85546875" style="13" bestFit="1" customWidth="1"/>
    <col min="53" max="53" width="13.85546875" style="13" bestFit="1" customWidth="1"/>
    <col min="54" max="54" width="12" style="13" bestFit="1" customWidth="1"/>
    <col min="55" max="55" width="21.85546875" style="13" bestFit="1" customWidth="1"/>
    <col min="56" max="56" width="13.85546875" style="13" bestFit="1" customWidth="1"/>
    <col min="57" max="57" width="12" style="13" bestFit="1" customWidth="1"/>
    <col min="58" max="58" width="21.85546875" style="13" bestFit="1" customWidth="1"/>
    <col min="59" max="59" width="13.85546875" style="13" bestFit="1" customWidth="1"/>
    <col min="60" max="60" width="21.85546875" style="13" bestFit="1" customWidth="1"/>
    <col min="61" max="61" width="13.85546875" style="13" bestFit="1" customWidth="1"/>
    <col min="62" max="62" width="12" style="13" bestFit="1" customWidth="1"/>
    <col min="63" max="63" width="21.85546875" style="13" bestFit="1" customWidth="1"/>
    <col min="64" max="64" width="13.85546875" style="13" bestFit="1" customWidth="1"/>
    <col min="65" max="65" width="12" style="13" bestFit="1" customWidth="1"/>
    <col min="66" max="66" width="21.85546875" style="13" bestFit="1" customWidth="1"/>
    <col min="67" max="67" width="12.85546875" style="13" bestFit="1" customWidth="1"/>
    <col min="68" max="68" width="11" style="13" bestFit="1" customWidth="1"/>
    <col min="69" max="69" width="21.85546875" style="13" bestFit="1" customWidth="1"/>
    <col min="70" max="70" width="13.85546875" style="13" bestFit="1" customWidth="1"/>
    <col min="71" max="71" width="12" style="13" bestFit="1" customWidth="1"/>
    <col min="72" max="72" width="21.85546875" style="13" bestFit="1" customWidth="1"/>
    <col min="73" max="73" width="13.85546875" style="13" bestFit="1" customWidth="1"/>
    <col min="74" max="74" width="12" style="13" bestFit="1" customWidth="1"/>
    <col min="75" max="75" width="21.85546875" style="13" bestFit="1" customWidth="1"/>
    <col min="76" max="76" width="13.85546875" style="13" bestFit="1" customWidth="1"/>
    <col min="77" max="77" width="12" style="13" bestFit="1" customWidth="1"/>
    <col min="78" max="78" width="21.85546875" style="13" bestFit="1" customWidth="1"/>
    <col min="79" max="79" width="13.85546875" style="13" bestFit="1" customWidth="1"/>
    <col min="80" max="80" width="12" style="13" bestFit="1" customWidth="1"/>
    <col min="81" max="81" width="21.85546875" style="13" bestFit="1" customWidth="1"/>
    <col min="82" max="82" width="13.85546875" style="13" bestFit="1" customWidth="1"/>
    <col min="83" max="83" width="12" style="13" bestFit="1" customWidth="1"/>
    <col min="84" max="84" width="21.85546875" style="13" bestFit="1" customWidth="1"/>
    <col min="85" max="85" width="11.85546875" style="13" bestFit="1" customWidth="1"/>
    <col min="86" max="86" width="21.85546875" style="13" bestFit="1" customWidth="1"/>
    <col min="87" max="87" width="13.85546875" style="13" bestFit="1" customWidth="1"/>
    <col min="88" max="88" width="12" style="13" bestFit="1" customWidth="1"/>
    <col min="89" max="89" width="21.85546875" style="13" bestFit="1" customWidth="1"/>
    <col min="90" max="90" width="13.85546875" style="13" bestFit="1" customWidth="1"/>
    <col min="91" max="91" width="12" style="13" bestFit="1" customWidth="1"/>
    <col min="92" max="92" width="21.85546875" style="13" bestFit="1" customWidth="1"/>
    <col min="93" max="93" width="13.85546875" style="13" bestFit="1" customWidth="1"/>
    <col min="94" max="94" width="12" style="13" bestFit="1" customWidth="1"/>
    <col min="95" max="95" width="21.85546875" style="13" bestFit="1" customWidth="1"/>
    <col min="96" max="96" width="13.85546875" style="13" bestFit="1" customWidth="1"/>
    <col min="97" max="97" width="12" style="13" bestFit="1" customWidth="1"/>
    <col min="98" max="98" width="21.85546875" style="13" bestFit="1" customWidth="1"/>
    <col min="99" max="99" width="13.85546875" style="13" bestFit="1" customWidth="1"/>
    <col min="100" max="100" width="12" style="13" bestFit="1" customWidth="1"/>
    <col min="101" max="101" width="21.85546875" style="13" bestFit="1" customWidth="1"/>
    <col min="102" max="102" width="12.85546875" style="13" bestFit="1" customWidth="1"/>
    <col min="103" max="103" width="21.85546875" style="13" bestFit="1" customWidth="1"/>
    <col min="104" max="104" width="13.85546875" style="13" bestFit="1" customWidth="1"/>
    <col min="105" max="105" width="12" style="13" bestFit="1" customWidth="1"/>
    <col min="106" max="106" width="21.85546875" style="13" bestFit="1" customWidth="1"/>
    <col min="107" max="107" width="11.85546875" style="13" bestFit="1" customWidth="1"/>
    <col min="108" max="108" width="10" style="13" bestFit="1" customWidth="1"/>
    <col min="109" max="109" width="21.85546875" style="13" bestFit="1" customWidth="1"/>
    <col min="110" max="110" width="9.140625" style="13"/>
    <col min="111" max="111" width="12.140625" style="13" bestFit="1" customWidth="1"/>
    <col min="112" max="112" width="11.28515625" style="13" bestFit="1" customWidth="1"/>
    <col min="113" max="16384" width="9.140625" style="13"/>
  </cols>
  <sheetData>
    <row r="1" spans="1:4" ht="24" customHeight="1">
      <c r="A1" s="10" t="s">
        <v>18</v>
      </c>
      <c r="B1" s="10"/>
    </row>
    <row r="2" spans="1:4" s="14" customFormat="1" ht="33.75" customHeight="1">
      <c r="A2" s="11" t="s">
        <v>127</v>
      </c>
      <c r="B2" s="11"/>
      <c r="C2" s="11"/>
      <c r="D2" s="11"/>
    </row>
    <row r="3" spans="1:4" ht="51" customHeight="1">
      <c r="A3" s="23" t="s">
        <v>17</v>
      </c>
      <c r="B3" s="23" t="s">
        <v>0</v>
      </c>
      <c r="C3" s="23" t="s">
        <v>54</v>
      </c>
      <c r="D3" s="23" t="s">
        <v>1</v>
      </c>
    </row>
    <row r="4" spans="1:4" ht="24" customHeight="1">
      <c r="A4" s="16" t="s">
        <v>19</v>
      </c>
      <c r="B4" s="30">
        <f>SUM(B5:B35)</f>
        <v>4436.7725270124893</v>
      </c>
      <c r="C4" s="30">
        <f>SUM(C5:C35)</f>
        <v>4398.0457645524257</v>
      </c>
      <c r="D4" s="30">
        <f>SUM(D5:D35)</f>
        <v>38.726762460064045</v>
      </c>
    </row>
    <row r="5" spans="1:4" ht="24" customHeight="1">
      <c r="A5" s="24" t="s">
        <v>20</v>
      </c>
      <c r="B5" s="28">
        <f t="shared" ref="B5:B35" si="0">SUM(C5:D5)</f>
        <v>330.5716116721332</v>
      </c>
      <c r="C5" s="28">
        <v>322.48069809973833</v>
      </c>
      <c r="D5" s="28">
        <v>8.0909135723948697</v>
      </c>
    </row>
    <row r="6" spans="1:4" ht="24" customHeight="1">
      <c r="A6" s="24" t="s">
        <v>21</v>
      </c>
      <c r="B6" s="28">
        <f t="shared" si="0"/>
        <v>215.7274315390292</v>
      </c>
      <c r="C6" s="28">
        <v>214.1641892815</v>
      </c>
      <c r="D6" s="28">
        <v>1.5632422575291978</v>
      </c>
    </row>
    <row r="7" spans="1:4" ht="24" customHeight="1">
      <c r="A7" s="24" t="s">
        <v>22</v>
      </c>
      <c r="B7" s="28">
        <f t="shared" si="0"/>
        <v>122.93115751558337</v>
      </c>
      <c r="C7" s="28">
        <v>122.93115751558337</v>
      </c>
      <c r="D7" s="28">
        <v>0</v>
      </c>
    </row>
    <row r="8" spans="1:4" ht="24" customHeight="1">
      <c r="A8" s="24" t="s">
        <v>23</v>
      </c>
      <c r="B8" s="28">
        <f t="shared" si="0"/>
        <v>283.38526167722034</v>
      </c>
      <c r="C8" s="28">
        <v>283.38526167722034</v>
      </c>
      <c r="D8" s="28">
        <v>0</v>
      </c>
    </row>
    <row r="9" spans="1:4" ht="24" customHeight="1">
      <c r="A9" s="24" t="s">
        <v>24</v>
      </c>
      <c r="B9" s="28">
        <f t="shared" si="0"/>
        <v>219.53532963482289</v>
      </c>
      <c r="C9" s="28">
        <v>216.08713074003509</v>
      </c>
      <c r="D9" s="28">
        <v>3.448198894787792</v>
      </c>
    </row>
    <row r="10" spans="1:4" ht="24" customHeight="1">
      <c r="A10" s="24" t="s">
        <v>25</v>
      </c>
      <c r="B10" s="28">
        <f t="shared" si="0"/>
        <v>6.1094126468860983</v>
      </c>
      <c r="C10" s="28">
        <v>6.1094126468860983</v>
      </c>
      <c r="D10" s="28">
        <v>0</v>
      </c>
    </row>
    <row r="11" spans="1:4" ht="24" customHeight="1">
      <c r="A11" s="24" t="s">
        <v>26</v>
      </c>
      <c r="B11" s="28">
        <f t="shared" si="0"/>
        <v>72.509081677516591</v>
      </c>
      <c r="C11" s="28">
        <v>72.509081677516591</v>
      </c>
      <c r="D11" s="28">
        <v>0</v>
      </c>
    </row>
    <row r="12" spans="1:4" ht="24" customHeight="1">
      <c r="A12" s="24" t="s">
        <v>27</v>
      </c>
      <c r="B12" s="28">
        <f t="shared" si="0"/>
        <v>677.04091350583337</v>
      </c>
      <c r="C12" s="28">
        <v>673.16964934691123</v>
      </c>
      <c r="D12" s="28">
        <v>3.8712641589221732</v>
      </c>
    </row>
    <row r="13" spans="1:4" ht="24" customHeight="1">
      <c r="A13" s="24" t="s">
        <v>53</v>
      </c>
      <c r="B13" s="28">
        <f t="shared" si="0"/>
        <v>20.946557646466623</v>
      </c>
      <c r="C13" s="28">
        <v>20.946557646466623</v>
      </c>
      <c r="D13" s="28">
        <v>0</v>
      </c>
    </row>
    <row r="14" spans="1:4" ht="24" customHeight="1">
      <c r="A14" s="24" t="s">
        <v>28</v>
      </c>
      <c r="B14" s="28">
        <f t="shared" si="0"/>
        <v>36.656475881316588</v>
      </c>
      <c r="C14" s="28">
        <v>36.656475881316588</v>
      </c>
      <c r="D14" s="28">
        <v>0</v>
      </c>
    </row>
    <row r="15" spans="1:4" ht="24" customHeight="1">
      <c r="A15" s="24" t="s">
        <v>29</v>
      </c>
      <c r="B15" s="28">
        <f t="shared" si="0"/>
        <v>375.35458570433866</v>
      </c>
      <c r="C15" s="28">
        <v>369.75227845502019</v>
      </c>
      <c r="D15" s="28">
        <v>5.6023072493184793</v>
      </c>
    </row>
    <row r="16" spans="1:4" ht="24" customHeight="1">
      <c r="A16" s="24" t="s">
        <v>30</v>
      </c>
      <c r="B16" s="28">
        <f t="shared" si="0"/>
        <v>27.492356910987453</v>
      </c>
      <c r="C16" s="28">
        <v>27.492356910987453</v>
      </c>
      <c r="D16" s="28">
        <v>0</v>
      </c>
    </row>
    <row r="17" spans="1:4" ht="24" customHeight="1">
      <c r="A17" s="24" t="s">
        <v>31</v>
      </c>
      <c r="B17" s="28">
        <f t="shared" si="0"/>
        <v>272.26659536164863</v>
      </c>
      <c r="C17" s="28">
        <v>272.26659536164863</v>
      </c>
      <c r="D17" s="28">
        <v>0</v>
      </c>
    </row>
    <row r="18" spans="1:4" ht="24" customHeight="1">
      <c r="A18" s="24" t="s">
        <v>32</v>
      </c>
      <c r="B18" s="28">
        <f t="shared" si="0"/>
        <v>65.457992645208208</v>
      </c>
      <c r="C18" s="28">
        <v>65.457992645208208</v>
      </c>
      <c r="D18" s="28">
        <v>0</v>
      </c>
    </row>
    <row r="19" spans="1:4" ht="24" customHeight="1">
      <c r="A19" s="24" t="s">
        <v>33</v>
      </c>
      <c r="B19" s="28">
        <f t="shared" si="0"/>
        <v>6.3639715071730185</v>
      </c>
      <c r="C19" s="28">
        <v>6.3639715071730185</v>
      </c>
      <c r="D19" s="28">
        <v>0</v>
      </c>
    </row>
    <row r="20" spans="1:4" ht="24" customHeight="1">
      <c r="A20" s="24" t="s">
        <v>34</v>
      </c>
      <c r="B20" s="28">
        <f t="shared" si="0"/>
        <v>116.10224800212666</v>
      </c>
      <c r="C20" s="28">
        <v>116.10224800212666</v>
      </c>
      <c r="D20" s="28">
        <v>0</v>
      </c>
    </row>
    <row r="21" spans="1:4" ht="24" customHeight="1">
      <c r="A21" s="24" t="s">
        <v>35</v>
      </c>
      <c r="B21" s="28">
        <f t="shared" si="0"/>
        <v>177.54468796721827</v>
      </c>
      <c r="C21" s="28">
        <v>175.91583761889515</v>
      </c>
      <c r="D21" s="28">
        <v>1.6288503483231043</v>
      </c>
    </row>
    <row r="22" spans="1:4" ht="24" customHeight="1">
      <c r="A22" s="24" t="s">
        <v>36</v>
      </c>
      <c r="B22" s="28">
        <f t="shared" si="0"/>
        <v>98.461399554263807</v>
      </c>
      <c r="C22" s="28">
        <v>98.461399554263807</v>
      </c>
      <c r="D22" s="28">
        <v>0</v>
      </c>
    </row>
    <row r="23" spans="1:4" ht="24" customHeight="1">
      <c r="A23" s="24" t="s">
        <v>37</v>
      </c>
      <c r="B23" s="28">
        <f t="shared" si="0"/>
        <v>114.04236940854068</v>
      </c>
      <c r="C23" s="28">
        <v>113.024133967393</v>
      </c>
      <c r="D23" s="28">
        <v>1.0182354411476831</v>
      </c>
    </row>
    <row r="24" spans="1:4" ht="24" customHeight="1">
      <c r="A24" s="24" t="s">
        <v>38</v>
      </c>
      <c r="B24" s="28">
        <f t="shared" si="0"/>
        <v>174.21829760300182</v>
      </c>
      <c r="C24" s="28">
        <v>168.12674873578499</v>
      </c>
      <c r="D24" s="28">
        <v>6.0915488672168401</v>
      </c>
    </row>
    <row r="25" spans="1:4" ht="24" customHeight="1">
      <c r="A25" s="24" t="s">
        <v>39</v>
      </c>
      <c r="B25" s="28">
        <f t="shared" si="0"/>
        <v>141.76198466436372</v>
      </c>
      <c r="C25" s="28">
        <v>141.76198466436372</v>
      </c>
      <c r="D25" s="28">
        <v>0</v>
      </c>
    </row>
    <row r="26" spans="1:4" ht="24" customHeight="1">
      <c r="A26" s="24" t="s">
        <v>40</v>
      </c>
      <c r="B26" s="28">
        <f>SUM(C26:D26)</f>
        <v>109.63350273407106</v>
      </c>
      <c r="C26" s="28">
        <v>109.63350273407106</v>
      </c>
      <c r="D26" s="28">
        <v>0</v>
      </c>
    </row>
    <row r="27" spans="1:4" ht="24" customHeight="1">
      <c r="A27" s="24" t="s">
        <v>41</v>
      </c>
      <c r="B27" s="28">
        <f>SUM(C27:D27)</f>
        <v>19.244649837691206</v>
      </c>
      <c r="C27" s="28">
        <v>19.244649837691206</v>
      </c>
      <c r="D27" s="28">
        <v>0</v>
      </c>
    </row>
    <row r="28" spans="1:4" ht="24" customHeight="1">
      <c r="A28" s="24" t="s">
        <v>42</v>
      </c>
      <c r="B28" s="28">
        <f t="shared" si="0"/>
        <v>108.62124134556606</v>
      </c>
      <c r="C28" s="28">
        <v>108.62124134556606</v>
      </c>
      <c r="D28" s="28">
        <v>0</v>
      </c>
    </row>
    <row r="29" spans="1:4" ht="24" customHeight="1">
      <c r="A29" s="24" t="s">
        <v>43</v>
      </c>
      <c r="B29" s="28">
        <f t="shared" si="0"/>
        <v>90.164717476696993</v>
      </c>
      <c r="C29" s="28">
        <v>86.40785424850128</v>
      </c>
      <c r="D29" s="28">
        <v>3.7568632281957064</v>
      </c>
    </row>
    <row r="30" spans="1:4" ht="24" customHeight="1">
      <c r="A30" s="24" t="s">
        <v>44</v>
      </c>
      <c r="B30" s="28">
        <f t="shared" si="0"/>
        <v>87.665618118024724</v>
      </c>
      <c r="C30" s="28">
        <v>87.665618118024724</v>
      </c>
      <c r="D30" s="28">
        <v>0</v>
      </c>
    </row>
    <row r="31" spans="1:4" ht="24" customHeight="1">
      <c r="A31" s="24" t="s">
        <v>45</v>
      </c>
      <c r="B31" s="28">
        <f t="shared" si="0"/>
        <v>170.3717825750239</v>
      </c>
      <c r="C31" s="28">
        <v>169.14608629750575</v>
      </c>
      <c r="D31" s="28">
        <v>1.2256962775181579</v>
      </c>
    </row>
    <row r="32" spans="1:4" ht="24" customHeight="1">
      <c r="A32" s="24" t="s">
        <v>46</v>
      </c>
      <c r="B32" s="28">
        <f t="shared" si="0"/>
        <v>118.58532688595605</v>
      </c>
      <c r="C32" s="28">
        <v>118.58532688595605</v>
      </c>
      <c r="D32" s="28">
        <v>0</v>
      </c>
    </row>
    <row r="33" spans="1:4" ht="24" customHeight="1">
      <c r="A33" s="24" t="s">
        <v>47</v>
      </c>
      <c r="B33" s="28">
        <f t="shared" si="0"/>
        <v>83.792391338115451</v>
      </c>
      <c r="C33" s="28">
        <v>82.541758631576414</v>
      </c>
      <c r="D33" s="28">
        <v>1.2506327065390366</v>
      </c>
    </row>
    <row r="34" spans="1:4" ht="24" customHeight="1">
      <c r="A34" s="24" t="s">
        <v>48</v>
      </c>
      <c r="B34" s="28">
        <f t="shared" si="0"/>
        <v>63.666510741234106</v>
      </c>
      <c r="C34" s="28">
        <v>62.487501283063104</v>
      </c>
      <c r="D34" s="28">
        <v>1.1790094581710016</v>
      </c>
    </row>
    <row r="35" spans="1:4" ht="24" customHeight="1">
      <c r="A35" s="24" t="s">
        <v>49</v>
      </c>
      <c r="B35" s="28">
        <f t="shared" si="0"/>
        <v>30.547063234430489</v>
      </c>
      <c r="C35" s="28">
        <v>30.547063234430489</v>
      </c>
      <c r="D35" s="28">
        <v>0</v>
      </c>
    </row>
    <row r="36" spans="1:4" ht="24" customHeight="1">
      <c r="A36" s="25"/>
      <c r="B36" s="20"/>
      <c r="C36" s="21"/>
      <c r="D36" s="21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workbookViewId="0">
      <selection activeCell="A5" sqref="A1:A1048576"/>
    </sheetView>
  </sheetViews>
  <sheetFormatPr defaultColWidth="9" defaultRowHeight="24" customHeight="1"/>
  <cols>
    <col min="1" max="1" width="25.85546875" style="14" customWidth="1"/>
    <col min="2" max="5" width="21.85546875" style="13" customWidth="1"/>
    <col min="6" max="7" width="12" style="13" bestFit="1" customWidth="1"/>
    <col min="8" max="8" width="11" style="13" customWidth="1"/>
    <col min="9" max="13" width="12" style="13" bestFit="1" customWidth="1"/>
    <col min="14" max="14" width="10" style="13" customWidth="1"/>
    <col min="15" max="19" width="12" style="13" bestFit="1" customWidth="1"/>
    <col min="20" max="20" width="11" style="13" customWidth="1"/>
    <col min="21" max="21" width="12" style="13" bestFit="1" customWidth="1"/>
    <col min="22" max="22" width="10" style="13" customWidth="1"/>
    <col min="23" max="23" width="7.28515625" style="13" customWidth="1"/>
    <col min="24" max="24" width="11.28515625" style="13" bestFit="1" customWidth="1"/>
    <col min="25" max="25" width="13.85546875" style="13" bestFit="1" customWidth="1"/>
    <col min="26" max="26" width="12" style="13" bestFit="1" customWidth="1"/>
    <col min="27" max="27" width="20.7109375" style="13" bestFit="1" customWidth="1"/>
    <col min="28" max="28" width="13.85546875" style="13" bestFit="1" customWidth="1"/>
    <col min="29" max="29" width="12" style="13" bestFit="1" customWidth="1"/>
    <col min="30" max="30" width="21.85546875" style="13" bestFit="1" customWidth="1"/>
    <col min="31" max="31" width="13.85546875" style="13" bestFit="1" customWidth="1"/>
    <col min="32" max="32" width="12" style="13" bestFit="1" customWidth="1"/>
    <col min="33" max="33" width="21.85546875" style="13" bestFit="1" customWidth="1"/>
    <col min="34" max="34" width="13.85546875" style="13" bestFit="1" customWidth="1"/>
    <col min="35" max="35" width="12" style="13" bestFit="1" customWidth="1"/>
    <col min="36" max="36" width="21.85546875" style="13" bestFit="1" customWidth="1"/>
    <col min="37" max="37" width="13.85546875" style="13" bestFit="1" customWidth="1"/>
    <col min="38" max="38" width="12" style="13" bestFit="1" customWidth="1"/>
    <col min="39" max="39" width="21.85546875" style="13" bestFit="1" customWidth="1"/>
    <col min="40" max="40" width="13.85546875" style="13" bestFit="1" customWidth="1"/>
    <col min="41" max="41" width="12" style="13" bestFit="1" customWidth="1"/>
    <col min="42" max="42" width="21.85546875" style="13" bestFit="1" customWidth="1"/>
    <col min="43" max="43" width="13.85546875" style="13" bestFit="1" customWidth="1"/>
    <col min="44" max="44" width="20.7109375" style="13" bestFit="1" customWidth="1"/>
    <col min="45" max="45" width="13.85546875" style="13" bestFit="1" customWidth="1"/>
    <col min="46" max="46" width="12" style="13" bestFit="1" customWidth="1"/>
    <col min="47" max="47" width="21.85546875" style="13" bestFit="1" customWidth="1"/>
    <col min="48" max="48" width="13.85546875" style="13" bestFit="1" customWidth="1"/>
    <col min="49" max="49" width="21.85546875" style="13" bestFit="1" customWidth="1"/>
    <col min="50" max="50" width="13.85546875" style="13" bestFit="1" customWidth="1"/>
    <col min="51" max="51" width="21.85546875" style="13" bestFit="1" customWidth="1"/>
    <col min="52" max="52" width="13.85546875" style="13" bestFit="1" customWidth="1"/>
    <col min="53" max="53" width="12" style="13" bestFit="1" customWidth="1"/>
    <col min="54" max="54" width="21.85546875" style="13" bestFit="1" customWidth="1"/>
    <col min="55" max="55" width="13.85546875" style="13" bestFit="1" customWidth="1"/>
    <col min="56" max="56" width="12" style="13" bestFit="1" customWidth="1"/>
    <col min="57" max="57" width="21.85546875" style="13" bestFit="1" customWidth="1"/>
    <col min="58" max="58" width="13.85546875" style="13" bestFit="1" customWidth="1"/>
    <col min="59" max="59" width="21.85546875" style="13" bestFit="1" customWidth="1"/>
    <col min="60" max="60" width="13.85546875" style="13" bestFit="1" customWidth="1"/>
    <col min="61" max="61" width="12" style="13" bestFit="1" customWidth="1"/>
    <col min="62" max="62" width="21.85546875" style="13" bestFit="1" customWidth="1"/>
    <col min="63" max="63" width="13.85546875" style="13" bestFit="1" customWidth="1"/>
    <col min="64" max="64" width="12" style="13" bestFit="1" customWidth="1"/>
    <col min="65" max="65" width="21.85546875" style="13" bestFit="1" customWidth="1"/>
    <col min="66" max="66" width="12.85546875" style="13" bestFit="1" customWidth="1"/>
    <col min="67" max="67" width="11" style="13" bestFit="1" customWidth="1"/>
    <col min="68" max="68" width="21.85546875" style="13" bestFit="1" customWidth="1"/>
    <col min="69" max="69" width="13.85546875" style="13" bestFit="1" customWidth="1"/>
    <col min="70" max="70" width="12" style="13" bestFit="1" customWidth="1"/>
    <col min="71" max="71" width="21.85546875" style="13" bestFit="1" customWidth="1"/>
    <col min="72" max="72" width="13.85546875" style="13" bestFit="1" customWidth="1"/>
    <col min="73" max="73" width="12" style="13" bestFit="1" customWidth="1"/>
    <col min="74" max="74" width="21.85546875" style="13" bestFit="1" customWidth="1"/>
    <col min="75" max="75" width="13.85546875" style="13" bestFit="1" customWidth="1"/>
    <col min="76" max="76" width="12" style="13" bestFit="1" customWidth="1"/>
    <col min="77" max="77" width="21.85546875" style="13" bestFit="1" customWidth="1"/>
    <col min="78" max="78" width="13.85546875" style="13" bestFit="1" customWidth="1"/>
    <col min="79" max="79" width="12" style="13" bestFit="1" customWidth="1"/>
    <col min="80" max="80" width="21.85546875" style="13" bestFit="1" customWidth="1"/>
    <col min="81" max="81" width="13.85546875" style="13" bestFit="1" customWidth="1"/>
    <col min="82" max="82" width="12" style="13" bestFit="1" customWidth="1"/>
    <col min="83" max="83" width="21.85546875" style="13" bestFit="1" customWidth="1"/>
    <col min="84" max="84" width="11.85546875" style="13" bestFit="1" customWidth="1"/>
    <col min="85" max="85" width="21.85546875" style="13" bestFit="1" customWidth="1"/>
    <col min="86" max="86" width="13.85546875" style="13" bestFit="1" customWidth="1"/>
    <col min="87" max="87" width="12" style="13" bestFit="1" customWidth="1"/>
    <col min="88" max="88" width="21.85546875" style="13" bestFit="1" customWidth="1"/>
    <col min="89" max="89" width="13.85546875" style="13" bestFit="1" customWidth="1"/>
    <col min="90" max="90" width="12" style="13" bestFit="1" customWidth="1"/>
    <col min="91" max="91" width="21.85546875" style="13" bestFit="1" customWidth="1"/>
    <col min="92" max="92" width="13.85546875" style="13" bestFit="1" customWidth="1"/>
    <col min="93" max="93" width="12" style="13" bestFit="1" customWidth="1"/>
    <col min="94" max="94" width="21.85546875" style="13" bestFit="1" customWidth="1"/>
    <col min="95" max="95" width="13.85546875" style="13" bestFit="1" customWidth="1"/>
    <col min="96" max="96" width="12" style="13" bestFit="1" customWidth="1"/>
    <col min="97" max="97" width="21.85546875" style="13" bestFit="1" customWidth="1"/>
    <col min="98" max="98" width="13.85546875" style="13" bestFit="1" customWidth="1"/>
    <col min="99" max="99" width="12" style="13" bestFit="1" customWidth="1"/>
    <col min="100" max="100" width="21.85546875" style="13" bestFit="1" customWidth="1"/>
    <col min="101" max="101" width="12.85546875" style="13" bestFit="1" customWidth="1"/>
    <col min="102" max="102" width="21.85546875" style="13" bestFit="1" customWidth="1"/>
    <col min="103" max="103" width="13.85546875" style="13" bestFit="1" customWidth="1"/>
    <col min="104" max="104" width="12" style="13" bestFit="1" customWidth="1"/>
    <col min="105" max="105" width="21.85546875" style="13" bestFit="1" customWidth="1"/>
    <col min="106" max="106" width="11.85546875" style="13" bestFit="1" customWidth="1"/>
    <col min="107" max="107" width="10" style="13" bestFit="1" customWidth="1"/>
    <col min="108" max="108" width="21.85546875" style="13" bestFit="1" customWidth="1"/>
    <col min="109" max="109" width="9" style="13"/>
    <col min="110" max="110" width="12.140625" style="13" bestFit="1" customWidth="1"/>
    <col min="111" max="111" width="11.28515625" style="13" bestFit="1" customWidth="1"/>
    <col min="112" max="16384" width="9" style="13"/>
  </cols>
  <sheetData>
    <row r="1" spans="1:5" ht="24" customHeight="1">
      <c r="A1" s="10" t="s">
        <v>18</v>
      </c>
      <c r="B1" s="10"/>
    </row>
    <row r="2" spans="1:5" s="14" customFormat="1" ht="33.75" customHeight="1">
      <c r="A2" s="11" t="s">
        <v>128</v>
      </c>
      <c r="B2" s="11"/>
      <c r="C2" s="11"/>
      <c r="D2" s="11"/>
      <c r="E2" s="11"/>
    </row>
    <row r="3" spans="1:5" ht="24" customHeight="1">
      <c r="A3" s="33" t="s">
        <v>17</v>
      </c>
      <c r="B3" s="34" t="s">
        <v>5</v>
      </c>
      <c r="C3" s="35"/>
      <c r="D3" s="36"/>
      <c r="E3" s="33" t="s">
        <v>55</v>
      </c>
    </row>
    <row r="4" spans="1:5" ht="41.25" customHeight="1">
      <c r="A4" s="37"/>
      <c r="B4" s="23" t="s">
        <v>0</v>
      </c>
      <c r="C4" s="23" t="s">
        <v>56</v>
      </c>
      <c r="D4" s="23" t="s">
        <v>57</v>
      </c>
      <c r="E4" s="37"/>
    </row>
    <row r="5" spans="1:5" ht="24" customHeight="1">
      <c r="A5" s="16" t="s">
        <v>19</v>
      </c>
      <c r="B5" s="31">
        <f>SUM(B6:B36)</f>
        <v>570063029023.34802</v>
      </c>
      <c r="C5" s="31">
        <f>SUM(C6:C36)</f>
        <v>519411780994.70288</v>
      </c>
      <c r="D5" s="31">
        <f>SUM(D6:D36)</f>
        <v>50651248028.645081</v>
      </c>
      <c r="E5" s="31">
        <v>17859298.894604862</v>
      </c>
    </row>
    <row r="6" spans="1:5" ht="24" customHeight="1">
      <c r="A6" s="24" t="s">
        <v>20</v>
      </c>
      <c r="B6" s="32">
        <f>SUM(C6:D6)</f>
        <v>30491763642.366123</v>
      </c>
      <c r="C6" s="32">
        <v>25556283246.309334</v>
      </c>
      <c r="D6" s="32">
        <v>4935480396.0567894</v>
      </c>
      <c r="E6" s="32">
        <v>17728830.645161297</v>
      </c>
    </row>
    <row r="7" spans="1:5" ht="24" customHeight="1">
      <c r="A7" s="24" t="s">
        <v>21</v>
      </c>
      <c r="B7" s="32">
        <f t="shared" ref="B7:B36" si="0">SUM(C7:D7)</f>
        <v>14647892601.500084</v>
      </c>
      <c r="C7" s="32">
        <v>13330860999.531734</v>
      </c>
      <c r="D7" s="32">
        <v>1317031601.9683492</v>
      </c>
      <c r="E7" s="32">
        <v>16613829.787234044</v>
      </c>
    </row>
    <row r="8" spans="1:5" ht="24" customHeight="1">
      <c r="A8" s="24" t="s">
        <v>22</v>
      </c>
      <c r="B8" s="32">
        <f t="shared" si="0"/>
        <v>9225599211.6772919</v>
      </c>
      <c r="C8" s="32">
        <v>8689696196.8827953</v>
      </c>
      <c r="D8" s="32">
        <v>535903014.794496</v>
      </c>
      <c r="E8" s="32">
        <v>17402173.91304348</v>
      </c>
    </row>
    <row r="9" spans="1:5" ht="24" customHeight="1">
      <c r="A9" s="24" t="s">
        <v>23</v>
      </c>
      <c r="B9" s="32">
        <f t="shared" si="0"/>
        <v>60635043218.831787</v>
      </c>
      <c r="C9" s="32">
        <v>49313736629.286629</v>
      </c>
      <c r="D9" s="32">
        <v>11321306589.545155</v>
      </c>
      <c r="E9" s="32">
        <v>22084795.663786132</v>
      </c>
    </row>
    <row r="10" spans="1:5" ht="24" customHeight="1">
      <c r="A10" s="24" t="s">
        <v>24</v>
      </c>
      <c r="B10" s="32">
        <f t="shared" si="0"/>
        <v>30484377029.187263</v>
      </c>
      <c r="C10" s="32">
        <v>28845907854.347263</v>
      </c>
      <c r="D10" s="32">
        <v>1638469174.839999</v>
      </c>
      <c r="E10" s="32">
        <v>18265840.220385663</v>
      </c>
    </row>
    <row r="11" spans="1:5" ht="24" customHeight="1">
      <c r="A11" s="24" t="s">
        <v>25</v>
      </c>
      <c r="B11" s="32">
        <f t="shared" si="0"/>
        <v>488753011.75088787</v>
      </c>
      <c r="C11" s="32">
        <v>488753011.75088787</v>
      </c>
      <c r="D11" s="32">
        <v>0</v>
      </c>
      <c r="E11" s="32">
        <v>10000000</v>
      </c>
    </row>
    <row r="12" spans="1:5" ht="24" customHeight="1">
      <c r="A12" s="24" t="s">
        <v>26</v>
      </c>
      <c r="B12" s="32">
        <f t="shared" si="0"/>
        <v>8820211864.0579109</v>
      </c>
      <c r="C12" s="32">
        <v>8343723613.0342302</v>
      </c>
      <c r="D12" s="32">
        <v>476488251.02368045</v>
      </c>
      <c r="E12" s="32">
        <v>16696078.431372553</v>
      </c>
    </row>
    <row r="13" spans="1:5" ht="24" customHeight="1">
      <c r="A13" s="24" t="s">
        <v>27</v>
      </c>
      <c r="B13" s="32">
        <f t="shared" si="0"/>
        <v>125615403947.59114</v>
      </c>
      <c r="C13" s="32">
        <v>119277735146.15495</v>
      </c>
      <c r="D13" s="32">
        <v>6337668801.4361925</v>
      </c>
      <c r="E13" s="32">
        <v>22083598.415488224</v>
      </c>
    </row>
    <row r="14" spans="1:5" ht="24" customHeight="1">
      <c r="A14" s="24" t="s">
        <v>53</v>
      </c>
      <c r="B14" s="32">
        <f t="shared" si="0"/>
        <v>1005434767.0303979</v>
      </c>
      <c r="C14" s="32">
        <v>1005434767.0303979</v>
      </c>
      <c r="D14" s="32">
        <v>0</v>
      </c>
      <c r="E14" s="32">
        <v>18000000</v>
      </c>
    </row>
    <row r="15" spans="1:5" ht="24" customHeight="1">
      <c r="A15" s="24" t="s">
        <v>28</v>
      </c>
      <c r="B15" s="32">
        <f t="shared" si="0"/>
        <v>3653428762.8378873</v>
      </c>
      <c r="C15" s="32">
        <v>3144311042.2640457</v>
      </c>
      <c r="D15" s="32">
        <v>509117720.57384151</v>
      </c>
      <c r="E15" s="32">
        <v>11074074.074074076</v>
      </c>
    </row>
    <row r="16" spans="1:5" ht="24" customHeight="1">
      <c r="A16" s="24" t="s">
        <v>29</v>
      </c>
      <c r="B16" s="32">
        <f t="shared" si="0"/>
        <v>49573488302.07148</v>
      </c>
      <c r="C16" s="32">
        <v>43804845660.441597</v>
      </c>
      <c r="D16" s="32">
        <v>5768642641.62988</v>
      </c>
      <c r="E16" s="32">
        <v>16030367.494824</v>
      </c>
    </row>
    <row r="17" spans="1:5" ht="24" customHeight="1">
      <c r="A17" s="24" t="s">
        <v>30</v>
      </c>
      <c r="B17" s="32">
        <f t="shared" si="0"/>
        <v>2353142104.4922953</v>
      </c>
      <c r="C17" s="32">
        <v>2342959750.0808187</v>
      </c>
      <c r="D17" s="32">
        <v>10182354.41147683</v>
      </c>
      <c r="E17" s="32">
        <v>19258333.333333328</v>
      </c>
    </row>
    <row r="18" spans="1:5" ht="24" customHeight="1">
      <c r="A18" s="24" t="s">
        <v>31</v>
      </c>
      <c r="B18" s="32">
        <f t="shared" si="0"/>
        <v>25148652457.346024</v>
      </c>
      <c r="C18" s="32">
        <v>23723115881.296478</v>
      </c>
      <c r="D18" s="32">
        <v>1425536576.0495448</v>
      </c>
      <c r="E18" s="32">
        <v>13487951.070336381</v>
      </c>
    </row>
    <row r="19" spans="1:5" ht="24" customHeight="1">
      <c r="A19" s="24" t="s">
        <v>32</v>
      </c>
      <c r="B19" s="32">
        <f t="shared" si="0"/>
        <v>7450089311.0638809</v>
      </c>
      <c r="C19" s="32">
        <v>6348940412.5656013</v>
      </c>
      <c r="D19" s="32">
        <v>1101148898.49828</v>
      </c>
      <c r="E19" s="32">
        <v>18969135.802469138</v>
      </c>
    </row>
    <row r="20" spans="1:5" ht="24" customHeight="1">
      <c r="A20" s="24" t="s">
        <v>33</v>
      </c>
      <c r="B20" s="32">
        <f t="shared" si="0"/>
        <v>861681742.07122672</v>
      </c>
      <c r="C20" s="32">
        <v>820952324.42531943</v>
      </c>
      <c r="D20" s="32">
        <v>40729417.64590732</v>
      </c>
      <c r="E20" s="32">
        <v>14104166.666666666</v>
      </c>
    </row>
    <row r="21" spans="1:5" ht="24" customHeight="1">
      <c r="A21" s="24" t="s">
        <v>34</v>
      </c>
      <c r="B21" s="32">
        <f t="shared" si="0"/>
        <v>10433846861.584665</v>
      </c>
      <c r="C21" s="32">
        <v>9857455378.7612038</v>
      </c>
      <c r="D21" s="32">
        <v>576391482.82346094</v>
      </c>
      <c r="E21" s="32">
        <v>12549099.099099101</v>
      </c>
    </row>
    <row r="22" spans="1:5" ht="24" customHeight="1">
      <c r="A22" s="24" t="s">
        <v>35</v>
      </c>
      <c r="B22" s="32">
        <f t="shared" si="0"/>
        <v>24451975658.956779</v>
      </c>
      <c r="C22" s="32">
        <v>21511900780.233574</v>
      </c>
      <c r="D22" s="32">
        <v>2940074878.7232037</v>
      </c>
      <c r="E22" s="32">
        <v>20177150.537634414</v>
      </c>
    </row>
    <row r="23" spans="1:5" ht="24" customHeight="1">
      <c r="A23" s="24" t="s">
        <v>36</v>
      </c>
      <c r="B23" s="32">
        <f t="shared" si="0"/>
        <v>11127283049.626621</v>
      </c>
      <c r="C23" s="32">
        <v>10781523251.191881</v>
      </c>
      <c r="D23" s="32">
        <v>345759798.43474019</v>
      </c>
      <c r="E23" s="32">
        <v>14998456.790123455</v>
      </c>
    </row>
    <row r="24" spans="1:5" ht="24" customHeight="1">
      <c r="A24" s="24" t="s">
        <v>37</v>
      </c>
      <c r="B24" s="32">
        <f t="shared" si="0"/>
        <v>22731087988.180882</v>
      </c>
      <c r="C24" s="32">
        <v>19558266353.564701</v>
      </c>
      <c r="D24" s="32">
        <v>3172821634.6161799</v>
      </c>
      <c r="E24" s="32">
        <v>18238562.0915033</v>
      </c>
    </row>
    <row r="25" spans="1:5" ht="24" customHeight="1">
      <c r="A25" s="24" t="s">
        <v>38</v>
      </c>
      <c r="B25" s="32">
        <f t="shared" si="0"/>
        <v>16480319967.323179</v>
      </c>
      <c r="C25" s="32">
        <v>15249339772.236</v>
      </c>
      <c r="D25" s="32">
        <v>1230980195.0871799</v>
      </c>
      <c r="E25" s="32">
        <v>15030222.2222222</v>
      </c>
    </row>
    <row r="26" spans="1:5" ht="24" customHeight="1">
      <c r="A26" s="24" t="s">
        <v>39</v>
      </c>
      <c r="B26" s="32">
        <f t="shared" si="0"/>
        <v>6529305789.8703051</v>
      </c>
      <c r="C26" s="32">
        <v>6353090259.5659943</v>
      </c>
      <c r="D26" s="32">
        <v>176215530.30431041</v>
      </c>
      <c r="E26" s="32">
        <v>13782575.757575763</v>
      </c>
    </row>
    <row r="27" spans="1:5" ht="24" customHeight="1">
      <c r="A27" s="24" t="s">
        <v>40</v>
      </c>
      <c r="B27" s="32">
        <f>SUM(C27:D27)</f>
        <v>8347727965.569623</v>
      </c>
      <c r="C27" s="32">
        <v>8251368037.5484381</v>
      </c>
      <c r="D27" s="32">
        <v>96359928.021184832</v>
      </c>
      <c r="E27" s="32">
        <v>12285380.575601751</v>
      </c>
    </row>
    <row r="28" spans="1:5" ht="24" customHeight="1">
      <c r="A28" s="24" t="s">
        <v>41</v>
      </c>
      <c r="B28" s="32">
        <f t="shared" si="0"/>
        <v>1988613816.56142</v>
      </c>
      <c r="C28" s="32">
        <v>1988613816.56142</v>
      </c>
      <c r="D28" s="32">
        <v>0</v>
      </c>
      <c r="E28" s="32">
        <v>12916666.6666667</v>
      </c>
    </row>
    <row r="29" spans="1:5" ht="24" customHeight="1">
      <c r="A29" s="24" t="s">
        <v>42</v>
      </c>
      <c r="B29" s="32">
        <f t="shared" si="0"/>
        <v>11927811659.28301</v>
      </c>
      <c r="C29" s="32">
        <v>10761807892.288919</v>
      </c>
      <c r="D29" s="32">
        <v>1166003766.9940915</v>
      </c>
      <c r="E29" s="32">
        <v>14401448.08743169</v>
      </c>
    </row>
    <row r="30" spans="1:5" ht="24" customHeight="1">
      <c r="A30" s="24" t="s">
        <v>43</v>
      </c>
      <c r="B30" s="32">
        <f t="shared" si="0"/>
        <v>9732154192.6409779</v>
      </c>
      <c r="C30" s="32">
        <v>9018976323.155159</v>
      </c>
      <c r="D30" s="32">
        <v>713177869.48581851</v>
      </c>
      <c r="E30" s="32">
        <v>16190625.000000002</v>
      </c>
    </row>
    <row r="31" spans="1:5" ht="24" customHeight="1">
      <c r="A31" s="24" t="s">
        <v>44</v>
      </c>
      <c r="B31" s="32">
        <f t="shared" si="0"/>
        <v>10112347516.965662</v>
      </c>
      <c r="C31" s="32">
        <v>9947678315.3655891</v>
      </c>
      <c r="D31" s="32">
        <v>164669201.60007349</v>
      </c>
      <c r="E31" s="32">
        <v>13421383.647798739</v>
      </c>
    </row>
    <row r="32" spans="1:5" ht="24" customHeight="1">
      <c r="A32" s="24" t="s">
        <v>45</v>
      </c>
      <c r="B32" s="32">
        <f t="shared" si="0"/>
        <v>17739990051.638752</v>
      </c>
      <c r="C32" s="32">
        <v>16448932294.425659</v>
      </c>
      <c r="D32" s="32">
        <v>1291057757.2130911</v>
      </c>
      <c r="E32" s="32">
        <v>17230235.714285713</v>
      </c>
    </row>
    <row r="33" spans="1:5" ht="24" customHeight="1">
      <c r="A33" s="24" t="s">
        <v>46</v>
      </c>
      <c r="B33" s="32">
        <f t="shared" si="0"/>
        <v>25374233928.749466</v>
      </c>
      <c r="C33" s="32">
        <v>23817819914.201817</v>
      </c>
      <c r="D33" s="32">
        <v>1556414014.5476503</v>
      </c>
      <c r="E33" s="32">
        <v>21260741.650218356</v>
      </c>
    </row>
    <row r="34" spans="1:5" ht="24" customHeight="1">
      <c r="A34" s="24" t="s">
        <v>47</v>
      </c>
      <c r="B34" s="32">
        <f t="shared" si="0"/>
        <v>13039746927.383396</v>
      </c>
      <c r="C34" s="32">
        <v>11987964821.184067</v>
      </c>
      <c r="D34" s="32">
        <v>1051782106.1993297</v>
      </c>
      <c r="E34" s="32">
        <v>18888623.188405797</v>
      </c>
    </row>
    <row r="35" spans="1:5" ht="24" customHeight="1">
      <c r="A35" s="24" t="s">
        <v>48</v>
      </c>
      <c r="B35" s="32">
        <f t="shared" si="0"/>
        <v>5821241298.7735033</v>
      </c>
      <c r="C35" s="32">
        <v>5348694307.9385662</v>
      </c>
      <c r="D35" s="32">
        <v>472546990.83493739</v>
      </c>
      <c r="E35" s="32">
        <v>14694642.857142853</v>
      </c>
    </row>
    <row r="36" spans="1:5" ht="24" customHeight="1">
      <c r="A36" s="24" t="s">
        <v>49</v>
      </c>
      <c r="B36" s="32">
        <f t="shared" si="0"/>
        <v>3770380376.3639922</v>
      </c>
      <c r="C36" s="32">
        <v>3491092941.0777702</v>
      </c>
      <c r="D36" s="32">
        <v>279287435.28622198</v>
      </c>
      <c r="E36" s="32">
        <v>14400000</v>
      </c>
    </row>
    <row r="37" spans="1:5" ht="24" customHeight="1">
      <c r="A37" s="25"/>
      <c r="B37" s="20"/>
      <c r="C37" s="21"/>
      <c r="D37" s="21"/>
      <c r="E37" s="21"/>
    </row>
  </sheetData>
  <mergeCells count="5">
    <mergeCell ref="A1:B1"/>
    <mergeCell ref="A3:A4"/>
    <mergeCell ref="E3:E4"/>
    <mergeCell ref="A2:E2"/>
    <mergeCell ref="B3:D3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rightToLeft="1" workbookViewId="0">
      <selection activeCell="A2" sqref="A2:C2"/>
    </sheetView>
  </sheetViews>
  <sheetFormatPr defaultColWidth="9" defaultRowHeight="24.75" customHeight="1"/>
  <cols>
    <col min="1" max="1" width="25.28515625" style="14" customWidth="1"/>
    <col min="2" max="2" width="20" style="13" customWidth="1"/>
    <col min="3" max="14" width="15.5703125" style="13" customWidth="1"/>
    <col min="15" max="15" width="18" style="13" customWidth="1"/>
    <col min="16" max="41" width="15.5703125" style="13" customWidth="1"/>
    <col min="42" max="42" width="18.140625" style="13" customWidth="1"/>
    <col min="43" max="43" width="15.5703125" style="13" customWidth="1"/>
    <col min="44" max="44" width="12" style="13" bestFit="1" customWidth="1"/>
    <col min="45" max="45" width="21.85546875" style="13" bestFit="1" customWidth="1"/>
    <col min="46" max="46" width="13.85546875" style="13" bestFit="1" customWidth="1"/>
    <col min="47" max="47" width="12" style="13" bestFit="1" customWidth="1"/>
    <col min="48" max="48" width="21.85546875" style="13" bestFit="1" customWidth="1"/>
    <col min="49" max="49" width="13.85546875" style="13" bestFit="1" customWidth="1"/>
    <col min="50" max="50" width="12" style="13" bestFit="1" customWidth="1"/>
    <col min="51" max="51" width="21.85546875" style="13" bestFit="1" customWidth="1"/>
    <col min="52" max="52" width="13.85546875" style="13" bestFit="1" customWidth="1"/>
    <col min="53" max="53" width="12" style="13" bestFit="1" customWidth="1"/>
    <col min="54" max="54" width="21.85546875" style="13" bestFit="1" customWidth="1"/>
    <col min="55" max="55" width="13.85546875" style="13" bestFit="1" customWidth="1"/>
    <col min="56" max="56" width="20.7109375" style="13" bestFit="1" customWidth="1"/>
    <col min="57" max="57" width="13.85546875" style="13" bestFit="1" customWidth="1"/>
    <col min="58" max="58" width="12" style="13" bestFit="1" customWidth="1"/>
    <col min="59" max="59" width="21.85546875" style="13" bestFit="1" customWidth="1"/>
    <col min="60" max="60" width="13.85546875" style="13" bestFit="1" customWidth="1"/>
    <col min="61" max="61" width="21.85546875" style="13" bestFit="1" customWidth="1"/>
    <col min="62" max="62" width="13.85546875" style="13" bestFit="1" customWidth="1"/>
    <col min="63" max="63" width="21.85546875" style="13" bestFit="1" customWidth="1"/>
    <col min="64" max="64" width="13.85546875" style="13" bestFit="1" customWidth="1"/>
    <col min="65" max="65" width="12" style="13" bestFit="1" customWidth="1"/>
    <col min="66" max="66" width="21.85546875" style="13" bestFit="1" customWidth="1"/>
    <col min="67" max="67" width="13.85546875" style="13" bestFit="1" customWidth="1"/>
    <col min="68" max="68" width="12" style="13" bestFit="1" customWidth="1"/>
    <col min="69" max="69" width="21.85546875" style="13" bestFit="1" customWidth="1"/>
    <col min="70" max="70" width="13.85546875" style="13" bestFit="1" customWidth="1"/>
    <col min="71" max="71" width="21.85546875" style="13" bestFit="1" customWidth="1"/>
    <col min="72" max="72" width="13.85546875" style="13" bestFit="1" customWidth="1"/>
    <col min="73" max="73" width="12" style="13" bestFit="1" customWidth="1"/>
    <col min="74" max="74" width="21.85546875" style="13" bestFit="1" customWidth="1"/>
    <col min="75" max="75" width="13.85546875" style="13" bestFit="1" customWidth="1"/>
    <col min="76" max="76" width="12" style="13" bestFit="1" customWidth="1"/>
    <col min="77" max="77" width="21.85546875" style="13" bestFit="1" customWidth="1"/>
    <col min="78" max="78" width="12.85546875" style="13" bestFit="1" customWidth="1"/>
    <col min="79" max="79" width="11" style="13" bestFit="1" customWidth="1"/>
    <col min="80" max="80" width="21.85546875" style="13" bestFit="1" customWidth="1"/>
    <col min="81" max="81" width="13.85546875" style="13" bestFit="1" customWidth="1"/>
    <col min="82" max="82" width="12" style="13" bestFit="1" customWidth="1"/>
    <col min="83" max="83" width="21.85546875" style="13" bestFit="1" customWidth="1"/>
    <col min="84" max="84" width="13.85546875" style="13" bestFit="1" customWidth="1"/>
    <col min="85" max="85" width="12" style="13" bestFit="1" customWidth="1"/>
    <col min="86" max="86" width="21.85546875" style="13" bestFit="1" customWidth="1"/>
    <col min="87" max="87" width="13.85546875" style="13" bestFit="1" customWidth="1"/>
    <col min="88" max="88" width="12" style="13" bestFit="1" customWidth="1"/>
    <col min="89" max="89" width="21.85546875" style="13" bestFit="1" customWidth="1"/>
    <col min="90" max="90" width="13.85546875" style="13" bestFit="1" customWidth="1"/>
    <col min="91" max="91" width="12" style="13" bestFit="1" customWidth="1"/>
    <col min="92" max="92" width="21.85546875" style="13" bestFit="1" customWidth="1"/>
    <col min="93" max="93" width="13.85546875" style="13" bestFit="1" customWidth="1"/>
    <col min="94" max="94" width="12" style="13" bestFit="1" customWidth="1"/>
    <col min="95" max="95" width="21.85546875" style="13" bestFit="1" customWidth="1"/>
    <col min="96" max="96" width="11.85546875" style="13" bestFit="1" customWidth="1"/>
    <col min="97" max="97" width="21.85546875" style="13" bestFit="1" customWidth="1"/>
    <col min="98" max="98" width="13.85546875" style="13" bestFit="1" customWidth="1"/>
    <col min="99" max="99" width="12" style="13" bestFit="1" customWidth="1"/>
    <col min="100" max="100" width="21.85546875" style="13" bestFit="1" customWidth="1"/>
    <col min="101" max="101" width="13.85546875" style="13" bestFit="1" customWidth="1"/>
    <col min="102" max="102" width="12" style="13" bestFit="1" customWidth="1"/>
    <col min="103" max="103" width="21.85546875" style="13" bestFit="1" customWidth="1"/>
    <col min="104" max="104" width="13.85546875" style="13" bestFit="1" customWidth="1"/>
    <col min="105" max="105" width="12" style="13" bestFit="1" customWidth="1"/>
    <col min="106" max="106" width="21.85546875" style="13" bestFit="1" customWidth="1"/>
    <col min="107" max="107" width="13.85546875" style="13" bestFit="1" customWidth="1"/>
    <col min="108" max="108" width="12" style="13" bestFit="1" customWidth="1"/>
    <col min="109" max="109" width="21.85546875" style="13" bestFit="1" customWidth="1"/>
    <col min="110" max="110" width="13.85546875" style="13" bestFit="1" customWidth="1"/>
    <col min="111" max="111" width="12" style="13" bestFit="1" customWidth="1"/>
    <col min="112" max="112" width="21.85546875" style="13" bestFit="1" customWidth="1"/>
    <col min="113" max="113" width="12.85546875" style="13" bestFit="1" customWidth="1"/>
    <col min="114" max="114" width="21.85546875" style="13" bestFit="1" customWidth="1"/>
    <col min="115" max="115" width="13.85546875" style="13" bestFit="1" customWidth="1"/>
    <col min="116" max="116" width="12" style="13" bestFit="1" customWidth="1"/>
    <col min="117" max="117" width="21.85546875" style="13" bestFit="1" customWidth="1"/>
    <col min="118" max="118" width="11.85546875" style="13" bestFit="1" customWidth="1"/>
    <col min="119" max="119" width="10" style="13" bestFit="1" customWidth="1"/>
    <col min="120" max="120" width="21.85546875" style="13" bestFit="1" customWidth="1"/>
    <col min="121" max="121" width="9" style="13"/>
    <col min="122" max="122" width="12.140625" style="13" bestFit="1" customWidth="1"/>
    <col min="123" max="123" width="11.28515625" style="13" bestFit="1" customWidth="1"/>
    <col min="124" max="16384" width="9" style="13"/>
  </cols>
  <sheetData>
    <row r="1" spans="1:43" ht="24.75" customHeight="1">
      <c r="A1" s="10" t="s">
        <v>18</v>
      </c>
      <c r="B1" s="10"/>
    </row>
    <row r="2" spans="1:43" s="14" customFormat="1" ht="35.25" customHeight="1">
      <c r="A2" s="11" t="s">
        <v>129</v>
      </c>
      <c r="B2" s="11"/>
      <c r="C2" s="11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3" ht="80.25" customHeight="1">
      <c r="A3" s="23" t="s">
        <v>17</v>
      </c>
      <c r="B3" s="23" t="s">
        <v>0</v>
      </c>
      <c r="C3" s="23" t="s">
        <v>130</v>
      </c>
      <c r="D3" s="23" t="s">
        <v>58</v>
      </c>
      <c r="E3" s="23" t="s">
        <v>59</v>
      </c>
      <c r="F3" s="23" t="s">
        <v>4</v>
      </c>
      <c r="G3" s="23" t="s">
        <v>3</v>
      </c>
      <c r="H3" s="23" t="s">
        <v>2</v>
      </c>
      <c r="I3" s="23" t="s">
        <v>60</v>
      </c>
      <c r="J3" s="23" t="s">
        <v>61</v>
      </c>
      <c r="K3" s="23" t="s">
        <v>62</v>
      </c>
      <c r="L3" s="23" t="s">
        <v>63</v>
      </c>
      <c r="M3" s="23" t="s">
        <v>64</v>
      </c>
      <c r="N3" s="23" t="s">
        <v>65</v>
      </c>
      <c r="O3" s="23" t="s">
        <v>66</v>
      </c>
      <c r="P3" s="23" t="s">
        <v>67</v>
      </c>
      <c r="Q3" s="23" t="s">
        <v>68</v>
      </c>
      <c r="R3" s="23" t="s">
        <v>69</v>
      </c>
      <c r="S3" s="23" t="s">
        <v>70</v>
      </c>
      <c r="T3" s="23" t="s">
        <v>71</v>
      </c>
      <c r="U3" s="23" t="s">
        <v>72</v>
      </c>
      <c r="V3" s="23" t="s">
        <v>73</v>
      </c>
      <c r="W3" s="23" t="s">
        <v>74</v>
      </c>
      <c r="X3" s="23" t="s">
        <v>75</v>
      </c>
      <c r="Y3" s="23" t="s">
        <v>76</v>
      </c>
      <c r="Z3" s="23" t="s">
        <v>77</v>
      </c>
      <c r="AA3" s="23" t="s">
        <v>78</v>
      </c>
      <c r="AB3" s="23" t="s">
        <v>79</v>
      </c>
      <c r="AC3" s="23" t="s">
        <v>80</v>
      </c>
      <c r="AD3" s="23" t="s">
        <v>81</v>
      </c>
      <c r="AE3" s="23" t="s">
        <v>82</v>
      </c>
      <c r="AF3" s="23" t="s">
        <v>83</v>
      </c>
      <c r="AG3" s="23" t="s">
        <v>84</v>
      </c>
      <c r="AH3" s="23" t="s">
        <v>85</v>
      </c>
      <c r="AI3" s="23" t="s">
        <v>86</v>
      </c>
      <c r="AJ3" s="23" t="s">
        <v>87</v>
      </c>
      <c r="AK3" s="23" t="s">
        <v>88</v>
      </c>
      <c r="AL3" s="23" t="s">
        <v>89</v>
      </c>
      <c r="AM3" s="23" t="s">
        <v>90</v>
      </c>
      <c r="AN3" s="23" t="s">
        <v>91</v>
      </c>
      <c r="AO3" s="23" t="s">
        <v>92</v>
      </c>
      <c r="AP3" s="23" t="s">
        <v>93</v>
      </c>
      <c r="AQ3" s="23" t="s">
        <v>131</v>
      </c>
    </row>
    <row r="4" spans="1:43" ht="24.75" customHeight="1">
      <c r="A4" s="16" t="s">
        <v>19</v>
      </c>
      <c r="B4" s="31">
        <f t="shared" ref="B4:AQ4" si="0">SUM(B5:B35)</f>
        <v>1372509795364.3975</v>
      </c>
      <c r="C4" s="31">
        <f t="shared" si="0"/>
        <v>20344454888.939205</v>
      </c>
      <c r="D4" s="31">
        <f t="shared" si="0"/>
        <v>137224835.60579959</v>
      </c>
      <c r="E4" s="31">
        <f t="shared" si="0"/>
        <v>8580405.8439209685</v>
      </c>
      <c r="F4" s="31">
        <f t="shared" si="0"/>
        <v>11868891160.482567</v>
      </c>
      <c r="G4" s="31">
        <f t="shared" si="0"/>
        <v>41929055659.93145</v>
      </c>
      <c r="H4" s="31">
        <f t="shared" si="0"/>
        <v>6159493178.4416952</v>
      </c>
      <c r="I4" s="31">
        <f t="shared" si="0"/>
        <v>3432313231.0783072</v>
      </c>
      <c r="J4" s="31">
        <f t="shared" si="0"/>
        <v>139196381.81685704</v>
      </c>
      <c r="K4" s="31">
        <f t="shared" si="0"/>
        <v>8478520896.9295492</v>
      </c>
      <c r="L4" s="31">
        <f t="shared" si="0"/>
        <v>3123053675.0756469</v>
      </c>
      <c r="M4" s="31">
        <f t="shared" si="0"/>
        <v>1075275790.0612788</v>
      </c>
      <c r="N4" s="31">
        <f t="shared" si="0"/>
        <v>13376736719.036539</v>
      </c>
      <c r="O4" s="31">
        <f t="shared" si="0"/>
        <v>576984570579.93909</v>
      </c>
      <c r="P4" s="31">
        <f t="shared" si="0"/>
        <v>269601008.50001299</v>
      </c>
      <c r="Q4" s="31">
        <f t="shared" si="0"/>
        <v>192374045.6744909</v>
      </c>
      <c r="R4" s="31">
        <f t="shared" si="0"/>
        <v>9934197971.9720516</v>
      </c>
      <c r="S4" s="31">
        <f t="shared" si="0"/>
        <v>802385146.78047872</v>
      </c>
      <c r="T4" s="31">
        <f t="shared" si="0"/>
        <v>1911044270.1204472</v>
      </c>
      <c r="U4" s="31">
        <f t="shared" si="0"/>
        <v>4801184924.0809383</v>
      </c>
      <c r="V4" s="31">
        <f t="shared" si="0"/>
        <v>991370328.19564903</v>
      </c>
      <c r="W4" s="31">
        <f t="shared" si="0"/>
        <v>10742959655.388393</v>
      </c>
      <c r="X4" s="31">
        <f t="shared" si="0"/>
        <v>1581637224.7301106</v>
      </c>
      <c r="Y4" s="31">
        <f t="shared" si="0"/>
        <v>91844672.132775843</v>
      </c>
      <c r="Z4" s="31">
        <f t="shared" si="0"/>
        <v>1786869364.9361627</v>
      </c>
      <c r="AA4" s="31">
        <f t="shared" si="0"/>
        <v>6191668625.9513969</v>
      </c>
      <c r="AB4" s="31">
        <f t="shared" si="0"/>
        <v>2226713754.0111089</v>
      </c>
      <c r="AC4" s="31">
        <f t="shared" si="0"/>
        <v>50080624.067420535</v>
      </c>
      <c r="AD4" s="31">
        <f t="shared" si="0"/>
        <v>6262711543.6813374</v>
      </c>
      <c r="AE4" s="31">
        <f t="shared" si="0"/>
        <v>495433715.01303381</v>
      </c>
      <c r="AF4" s="31">
        <f t="shared" si="0"/>
        <v>2892622791.7668376</v>
      </c>
      <c r="AG4" s="31">
        <f t="shared" si="0"/>
        <v>986887530.32131696</v>
      </c>
      <c r="AH4" s="31">
        <f t="shared" si="0"/>
        <v>683654530.16212928</v>
      </c>
      <c r="AI4" s="31">
        <f t="shared" si="0"/>
        <v>1751121278.1259925</v>
      </c>
      <c r="AJ4" s="31">
        <f t="shared" si="0"/>
        <v>1477495283.9121585</v>
      </c>
      <c r="AK4" s="31">
        <f t="shared" si="0"/>
        <v>36409349255.286011</v>
      </c>
      <c r="AL4" s="31">
        <f t="shared" si="0"/>
        <v>10407747622.900848</v>
      </c>
      <c r="AM4" s="31">
        <f t="shared" si="0"/>
        <v>5718237143.8655663</v>
      </c>
      <c r="AN4" s="31">
        <f t="shared" si="0"/>
        <v>2088161440.517617</v>
      </c>
      <c r="AO4" s="31">
        <f t="shared" si="0"/>
        <v>1147157973.8711421</v>
      </c>
      <c r="AP4" s="31">
        <f t="shared" si="0"/>
        <v>570063029023.34802</v>
      </c>
      <c r="AQ4" s="31">
        <f t="shared" si="0"/>
        <v>3494887211.9021492</v>
      </c>
    </row>
    <row r="5" spans="1:43" ht="24.75" customHeight="1">
      <c r="A5" s="24" t="s">
        <v>20</v>
      </c>
      <c r="B5" s="32">
        <f>SUM(C5:AQ5)</f>
        <v>109562263645.31328</v>
      </c>
      <c r="C5" s="32">
        <v>861162280.88630736</v>
      </c>
      <c r="D5" s="32">
        <v>25428585.513241015</v>
      </c>
      <c r="E5" s="32">
        <v>0</v>
      </c>
      <c r="F5" s="32">
        <v>714080915.00364971</v>
      </c>
      <c r="G5" s="32">
        <v>2973133335.1040611</v>
      </c>
      <c r="H5" s="32">
        <v>729453650.79120028</v>
      </c>
      <c r="I5" s="32">
        <v>129454617.15831789</v>
      </c>
      <c r="J5" s="32">
        <v>0</v>
      </c>
      <c r="K5" s="32">
        <v>611811767.44857907</v>
      </c>
      <c r="L5" s="32">
        <v>93623428.480569184</v>
      </c>
      <c r="M5" s="32">
        <v>0</v>
      </c>
      <c r="N5" s="32">
        <v>870207806.67576575</v>
      </c>
      <c r="O5" s="32">
        <v>64139052928.654015</v>
      </c>
      <c r="P5" s="32">
        <v>0</v>
      </c>
      <c r="Q5" s="32">
        <v>2311689.5921128197</v>
      </c>
      <c r="R5" s="32">
        <v>662876990.53835094</v>
      </c>
      <c r="S5" s="32">
        <v>0</v>
      </c>
      <c r="T5" s="32">
        <v>17337671.940846145</v>
      </c>
      <c r="U5" s="32">
        <v>325948232.48790759</v>
      </c>
      <c r="V5" s="32">
        <v>50857171.026482031</v>
      </c>
      <c r="W5" s="32">
        <v>623462682.99282742</v>
      </c>
      <c r="X5" s="32">
        <v>141590987.5169102</v>
      </c>
      <c r="Y5" s="32">
        <v>0</v>
      </c>
      <c r="Z5" s="32">
        <v>0</v>
      </c>
      <c r="AA5" s="32">
        <v>1018183680.8460916</v>
      </c>
      <c r="AB5" s="32">
        <v>110961100.42141534</v>
      </c>
      <c r="AC5" s="32">
        <v>4623379.1842256393</v>
      </c>
      <c r="AD5" s="32">
        <v>547356082.39649308</v>
      </c>
      <c r="AE5" s="32">
        <v>11558447.960564097</v>
      </c>
      <c r="AF5" s="32">
        <v>369928126.97785395</v>
      </c>
      <c r="AG5" s="32">
        <v>4276625.7454087157</v>
      </c>
      <c r="AH5" s="32">
        <v>23290272.640536658</v>
      </c>
      <c r="AI5" s="32">
        <v>28896119.901410244</v>
      </c>
      <c r="AJ5" s="32">
        <v>0</v>
      </c>
      <c r="AK5" s="32">
        <v>2757961267.8701992</v>
      </c>
      <c r="AL5" s="32">
        <v>599305526.75524843</v>
      </c>
      <c r="AM5" s="32">
        <v>115584479.60564096</v>
      </c>
      <c r="AN5" s="32">
        <v>288961.19901410246</v>
      </c>
      <c r="AO5" s="32">
        <v>0</v>
      </c>
      <c r="AP5" s="32">
        <v>30491763642.366123</v>
      </c>
      <c r="AQ5" s="32">
        <v>506491189.63191879</v>
      </c>
    </row>
    <row r="6" spans="1:43" ht="24.75" customHeight="1">
      <c r="A6" s="24" t="s">
        <v>21</v>
      </c>
      <c r="B6" s="32">
        <f t="shared" ref="B6:B35" si="1">SUM(C6:AQ6)</f>
        <v>53097414787.604874</v>
      </c>
      <c r="C6" s="32">
        <v>1098021361.688508</v>
      </c>
      <c r="D6" s="32">
        <v>0</v>
      </c>
      <c r="E6" s="32">
        <v>0</v>
      </c>
      <c r="F6" s="32">
        <v>369550469.67990243</v>
      </c>
      <c r="G6" s="32">
        <v>1303368864.637543</v>
      </c>
      <c r="H6" s="32">
        <v>270597234.77830422</v>
      </c>
      <c r="I6" s="32">
        <v>275130637.32513881</v>
      </c>
      <c r="J6" s="32">
        <v>0</v>
      </c>
      <c r="K6" s="32">
        <v>171643999.87670597</v>
      </c>
      <c r="L6" s="32">
        <v>57058342.399815723</v>
      </c>
      <c r="M6" s="32">
        <v>96921019.966810256</v>
      </c>
      <c r="N6" s="32">
        <v>611227722.69391644</v>
      </c>
      <c r="O6" s="32">
        <v>30606657630.473862</v>
      </c>
      <c r="P6" s="32">
        <v>0</v>
      </c>
      <c r="Q6" s="32">
        <v>0</v>
      </c>
      <c r="R6" s="32">
        <v>400658990.60473347</v>
      </c>
      <c r="S6" s="32">
        <v>94576156.580516487</v>
      </c>
      <c r="T6" s="32">
        <v>2657511.8377996362</v>
      </c>
      <c r="U6" s="32">
        <v>17195664.832821175</v>
      </c>
      <c r="V6" s="32">
        <v>25011876.120467171</v>
      </c>
      <c r="W6" s="32">
        <v>333126925.07947212</v>
      </c>
      <c r="X6" s="32">
        <v>2344863.3862937968</v>
      </c>
      <c r="Y6" s="32">
        <v>0</v>
      </c>
      <c r="Z6" s="32">
        <v>0</v>
      </c>
      <c r="AA6" s="32">
        <v>165703679.29809499</v>
      </c>
      <c r="AB6" s="32">
        <v>14069180.317762781</v>
      </c>
      <c r="AC6" s="32">
        <v>0</v>
      </c>
      <c r="AD6" s="32">
        <v>441412716.25851977</v>
      </c>
      <c r="AE6" s="32">
        <v>0</v>
      </c>
      <c r="AF6" s="32">
        <v>55573262.255162984</v>
      </c>
      <c r="AG6" s="32">
        <v>21416418.928150013</v>
      </c>
      <c r="AH6" s="32">
        <v>24621057.739873588</v>
      </c>
      <c r="AI6" s="32">
        <v>125059379.03909357</v>
      </c>
      <c r="AJ6" s="32">
        <v>0</v>
      </c>
      <c r="AK6" s="32">
        <v>1195880323.8833516</v>
      </c>
      <c r="AL6" s="32">
        <v>267502015.10839635</v>
      </c>
      <c r="AM6" s="32">
        <v>136002076.4050402</v>
      </c>
      <c r="AN6" s="32">
        <v>235267959.75814426</v>
      </c>
      <c r="AO6" s="32">
        <v>0</v>
      </c>
      <c r="AP6" s="32">
        <v>14647892601.500084</v>
      </c>
      <c r="AQ6" s="32">
        <v>31264845.150583956</v>
      </c>
    </row>
    <row r="7" spans="1:43" ht="24.75" customHeight="1">
      <c r="A7" s="24" t="s">
        <v>22</v>
      </c>
      <c r="B7" s="32">
        <f t="shared" si="1"/>
        <v>27282303867.367023</v>
      </c>
      <c r="C7" s="32">
        <v>736895457.33247507</v>
      </c>
      <c r="D7" s="32">
        <v>2497039.1370352861</v>
      </c>
      <c r="E7" s="32">
        <v>0</v>
      </c>
      <c r="F7" s="32">
        <v>250376193.47119191</v>
      </c>
      <c r="G7" s="32">
        <v>728751268.14706731</v>
      </c>
      <c r="H7" s="32">
        <v>167877861.98221847</v>
      </c>
      <c r="I7" s="32">
        <v>118628567.00253789</v>
      </c>
      <c r="J7" s="32">
        <v>0</v>
      </c>
      <c r="K7" s="32">
        <v>177001658.82907811</v>
      </c>
      <c r="L7" s="32">
        <v>25354551.237589058</v>
      </c>
      <c r="M7" s="32">
        <v>0</v>
      </c>
      <c r="N7" s="32">
        <v>268911907.06533849</v>
      </c>
      <c r="O7" s="32">
        <v>12235491771.4729</v>
      </c>
      <c r="P7" s="32">
        <v>0</v>
      </c>
      <c r="Q7" s="32">
        <v>0</v>
      </c>
      <c r="R7" s="32">
        <v>387617306.04132372</v>
      </c>
      <c r="S7" s="32">
        <v>3841598.6723619783</v>
      </c>
      <c r="T7" s="32">
        <v>0</v>
      </c>
      <c r="U7" s="32">
        <v>170566981.05287185</v>
      </c>
      <c r="V7" s="32">
        <v>2881199.004271484</v>
      </c>
      <c r="W7" s="32">
        <v>380894508.36469012</v>
      </c>
      <c r="X7" s="32">
        <v>5762398.008542968</v>
      </c>
      <c r="Y7" s="32">
        <v>0</v>
      </c>
      <c r="Z7" s="32">
        <v>0</v>
      </c>
      <c r="AA7" s="32">
        <v>311649692.29536557</v>
      </c>
      <c r="AB7" s="32">
        <v>46675423.869198032</v>
      </c>
      <c r="AC7" s="32">
        <v>0</v>
      </c>
      <c r="AD7" s="32">
        <v>210903767.1126726</v>
      </c>
      <c r="AE7" s="32">
        <v>0</v>
      </c>
      <c r="AF7" s="32">
        <v>124179677.08410095</v>
      </c>
      <c r="AG7" s="32">
        <v>16134714.423920307</v>
      </c>
      <c r="AH7" s="32">
        <v>8067357.2119601546</v>
      </c>
      <c r="AI7" s="32">
        <v>0</v>
      </c>
      <c r="AJ7" s="32">
        <v>192079933.61809891</v>
      </c>
      <c r="AK7" s="32">
        <v>538784213.79876757</v>
      </c>
      <c r="AL7" s="32">
        <v>164612503.11071077</v>
      </c>
      <c r="AM7" s="32">
        <v>149630268.28849903</v>
      </c>
      <c r="AN7" s="32">
        <v>169644997.3715049</v>
      </c>
      <c r="AO7" s="32">
        <v>460991840.68343741</v>
      </c>
      <c r="AP7" s="32">
        <v>9225599211.6772919</v>
      </c>
      <c r="AQ7" s="32">
        <v>0</v>
      </c>
    </row>
    <row r="8" spans="1:43" ht="24.75" customHeight="1">
      <c r="A8" s="24" t="s">
        <v>23</v>
      </c>
      <c r="B8" s="32">
        <f t="shared" si="1"/>
        <v>137531538997.4986</v>
      </c>
      <c r="C8" s="32">
        <v>1135800183.4448299</v>
      </c>
      <c r="D8" s="32">
        <v>46449677.092584677</v>
      </c>
      <c r="E8" s="32">
        <v>0</v>
      </c>
      <c r="F8" s="32">
        <v>879946218.38165045</v>
      </c>
      <c r="G8" s="32">
        <v>4366114412.125947</v>
      </c>
      <c r="H8" s="32">
        <v>298858636.62958026</v>
      </c>
      <c r="I8" s="32">
        <v>306586887.57648259</v>
      </c>
      <c r="J8" s="32">
        <v>14730180.118878679</v>
      </c>
      <c r="K8" s="32">
        <v>570620214.0725956</v>
      </c>
      <c r="L8" s="32">
        <v>804698448.59960818</v>
      </c>
      <c r="M8" s="32">
        <v>7741612.8487641122</v>
      </c>
      <c r="N8" s="32">
        <v>1541647223.822772</v>
      </c>
      <c r="O8" s="32">
        <v>59645165878.550362</v>
      </c>
      <c r="P8" s="32">
        <v>0</v>
      </c>
      <c r="Q8" s="32">
        <v>0</v>
      </c>
      <c r="R8" s="32">
        <v>613094920.42555451</v>
      </c>
      <c r="S8" s="32">
        <v>61598611.413241856</v>
      </c>
      <c r="T8" s="32">
        <v>255473224.00921574</v>
      </c>
      <c r="U8" s="32">
        <v>423443351.5428232</v>
      </c>
      <c r="V8" s="32">
        <v>40720883.584499232</v>
      </c>
      <c r="W8" s="32">
        <v>1074356404.2885625</v>
      </c>
      <c r="X8" s="32">
        <v>88771672.512403861</v>
      </c>
      <c r="Y8" s="32">
        <v>0</v>
      </c>
      <c r="Z8" s="32">
        <v>0</v>
      </c>
      <c r="AA8" s="32">
        <v>329880681.33895224</v>
      </c>
      <c r="AB8" s="32">
        <v>171863805.24256331</v>
      </c>
      <c r="AC8" s="32">
        <v>0</v>
      </c>
      <c r="AD8" s="32">
        <v>559097524.35939717</v>
      </c>
      <c r="AE8" s="32">
        <v>6967451.5638877004</v>
      </c>
      <c r="AF8" s="32">
        <v>161967210.21988133</v>
      </c>
      <c r="AG8" s="32">
        <v>49947057.372781463</v>
      </c>
      <c r="AH8" s="32">
        <v>57951251.099556096</v>
      </c>
      <c r="AI8" s="32">
        <v>1153500314.4658527</v>
      </c>
      <c r="AJ8" s="32">
        <v>0</v>
      </c>
      <c r="AK8" s="32">
        <v>420246443.37328893</v>
      </c>
      <c r="AL8" s="32">
        <v>223927919.42036504</v>
      </c>
      <c r="AM8" s="32">
        <v>227138920.98273906</v>
      </c>
      <c r="AN8" s="32">
        <v>1112469766.367403</v>
      </c>
      <c r="AO8" s="32">
        <v>154832256.97528225</v>
      </c>
      <c r="AP8" s="32">
        <v>60635043218.831787</v>
      </c>
      <c r="AQ8" s="32">
        <v>90886534.844490677</v>
      </c>
    </row>
    <row r="9" spans="1:43" ht="24.75" customHeight="1">
      <c r="A9" s="24" t="s">
        <v>24</v>
      </c>
      <c r="B9" s="32">
        <f t="shared" si="1"/>
        <v>86593720805.080841</v>
      </c>
      <c r="C9" s="32">
        <v>834923892.39128399</v>
      </c>
      <c r="D9" s="32">
        <v>0</v>
      </c>
      <c r="E9" s="32">
        <v>0</v>
      </c>
      <c r="F9" s="32">
        <v>819200105.43105125</v>
      </c>
      <c r="G9" s="32">
        <v>2357648524.3295727</v>
      </c>
      <c r="H9" s="32">
        <v>503896798.49165595</v>
      </c>
      <c r="I9" s="32">
        <v>24022452.300354954</v>
      </c>
      <c r="J9" s="32">
        <v>0</v>
      </c>
      <c r="K9" s="32">
        <v>335854572.35233098</v>
      </c>
      <c r="L9" s="32">
        <v>106549345.84894277</v>
      </c>
      <c r="M9" s="32">
        <v>0</v>
      </c>
      <c r="N9" s="32">
        <v>422496316.5820322</v>
      </c>
      <c r="O9" s="32">
        <v>43172139802.522102</v>
      </c>
      <c r="P9" s="32">
        <v>0</v>
      </c>
      <c r="Q9" s="32">
        <v>0</v>
      </c>
      <c r="R9" s="32">
        <v>1248247999.9131811</v>
      </c>
      <c r="S9" s="32">
        <v>11493996.315959306</v>
      </c>
      <c r="T9" s="32">
        <v>939059499.01387548</v>
      </c>
      <c r="U9" s="32">
        <v>213788331.47684309</v>
      </c>
      <c r="V9" s="32">
        <v>71837476.974745676</v>
      </c>
      <c r="W9" s="32">
        <v>980208005.82500947</v>
      </c>
      <c r="X9" s="32">
        <v>71837476.974745661</v>
      </c>
      <c r="Y9" s="32">
        <v>0</v>
      </c>
      <c r="Z9" s="32">
        <v>0</v>
      </c>
      <c r="AA9" s="32">
        <v>185628040.50274277</v>
      </c>
      <c r="AB9" s="32">
        <v>210340132.58205527</v>
      </c>
      <c r="AC9" s="32">
        <v>5746998.1579796532</v>
      </c>
      <c r="AD9" s="32">
        <v>344130249.69982177</v>
      </c>
      <c r="AE9" s="32">
        <v>0</v>
      </c>
      <c r="AF9" s="32">
        <v>35458978.634734459</v>
      </c>
      <c r="AG9" s="32">
        <v>8390617.3106502946</v>
      </c>
      <c r="AH9" s="32">
        <v>3505668.8763675885</v>
      </c>
      <c r="AI9" s="32">
        <v>0</v>
      </c>
      <c r="AJ9" s="32">
        <v>17240994.473938961</v>
      </c>
      <c r="AK9" s="32">
        <v>1603319026.0934789</v>
      </c>
      <c r="AL9" s="32">
        <v>1148939871.7432923</v>
      </c>
      <c r="AM9" s="32">
        <v>293211846.02012187</v>
      </c>
      <c r="AN9" s="32">
        <v>140226755.05470353</v>
      </c>
      <c r="AO9" s="32">
        <v>0</v>
      </c>
      <c r="AP9" s="32">
        <v>30484377029.187263</v>
      </c>
      <c r="AQ9" s="32">
        <v>0</v>
      </c>
    </row>
    <row r="10" spans="1:43" ht="24.75" customHeight="1">
      <c r="A10" s="24" t="s">
        <v>25</v>
      </c>
      <c r="B10" s="32">
        <f t="shared" si="1"/>
        <v>1350180194.9618278</v>
      </c>
      <c r="C10" s="32">
        <v>30547063.234430492</v>
      </c>
      <c r="D10" s="32">
        <v>0</v>
      </c>
      <c r="E10" s="32">
        <v>0</v>
      </c>
      <c r="F10" s="32">
        <v>8145883.5291814646</v>
      </c>
      <c r="G10" s="32">
        <v>30547063.234430492</v>
      </c>
      <c r="H10" s="32">
        <v>6109412.6468860982</v>
      </c>
      <c r="I10" s="32">
        <v>30547063.234430492</v>
      </c>
      <c r="J10" s="32">
        <v>0</v>
      </c>
      <c r="K10" s="32">
        <v>12218825.293772196</v>
      </c>
      <c r="L10" s="32">
        <v>8145883.5291814646</v>
      </c>
      <c r="M10" s="32">
        <v>0</v>
      </c>
      <c r="N10" s="32">
        <v>40729417.64590732</v>
      </c>
      <c r="O10" s="32">
        <v>268814156.46298832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10182354.41147683</v>
      </c>
      <c r="X10" s="32">
        <v>6109412.6468860982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407294176.45907325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2036470.8822953661</v>
      </c>
      <c r="AL10" s="32">
        <v>0</v>
      </c>
      <c r="AM10" s="32">
        <v>0</v>
      </c>
      <c r="AN10" s="32">
        <v>0</v>
      </c>
      <c r="AO10" s="32">
        <v>0</v>
      </c>
      <c r="AP10" s="32">
        <v>488753011.75088787</v>
      </c>
      <c r="AQ10" s="32">
        <v>0</v>
      </c>
    </row>
    <row r="11" spans="1:43" ht="24.75" customHeight="1">
      <c r="A11" s="24" t="s">
        <v>26</v>
      </c>
      <c r="B11" s="32">
        <f t="shared" si="1"/>
        <v>19539643738.285942</v>
      </c>
      <c r="C11" s="32">
        <v>388182547.98070484</v>
      </c>
      <c r="D11" s="32">
        <v>0</v>
      </c>
      <c r="E11" s="32">
        <v>0</v>
      </c>
      <c r="F11" s="32">
        <v>239021008.52981359</v>
      </c>
      <c r="G11" s="32">
        <v>1029111037.8087533</v>
      </c>
      <c r="H11" s="32">
        <v>12948050.299556533</v>
      </c>
      <c r="I11" s="32">
        <v>48166747.114350304</v>
      </c>
      <c r="J11" s="32">
        <v>0</v>
      </c>
      <c r="K11" s="32">
        <v>274239705.34460735</v>
      </c>
      <c r="L11" s="32">
        <v>26931944.62307759</v>
      </c>
      <c r="M11" s="32">
        <v>0</v>
      </c>
      <c r="N11" s="32">
        <v>251192175.81139672</v>
      </c>
      <c r="O11" s="32">
        <v>7504689953.6229658</v>
      </c>
      <c r="P11" s="32">
        <v>7768830.1797339199</v>
      </c>
      <c r="Q11" s="32">
        <v>0</v>
      </c>
      <c r="R11" s="32">
        <v>29780515.688980028</v>
      </c>
      <c r="S11" s="32">
        <v>36254540.83875829</v>
      </c>
      <c r="T11" s="32">
        <v>0</v>
      </c>
      <c r="U11" s="32">
        <v>103584402.39645226</v>
      </c>
      <c r="V11" s="32">
        <v>23306490.539201759</v>
      </c>
      <c r="W11" s="32">
        <v>106174012.45636357</v>
      </c>
      <c r="X11" s="32">
        <v>59819992.38395118</v>
      </c>
      <c r="Y11" s="32">
        <v>0</v>
      </c>
      <c r="Z11" s="32">
        <v>0</v>
      </c>
      <c r="AA11" s="32">
        <v>21234802.491272714</v>
      </c>
      <c r="AB11" s="32">
        <v>129480502.99556533</v>
      </c>
      <c r="AC11" s="32">
        <v>0</v>
      </c>
      <c r="AD11" s="32">
        <v>85198170.971082002</v>
      </c>
      <c r="AE11" s="32">
        <v>7768830.1797339199</v>
      </c>
      <c r="AF11" s="32">
        <v>0</v>
      </c>
      <c r="AG11" s="32">
        <v>89341547.066940069</v>
      </c>
      <c r="AH11" s="32">
        <v>0</v>
      </c>
      <c r="AI11" s="32">
        <v>0</v>
      </c>
      <c r="AJ11" s="32">
        <v>-2.5896100599113065</v>
      </c>
      <c r="AK11" s="32">
        <v>153304910.36752921</v>
      </c>
      <c r="AL11" s="32">
        <v>91931157.126851395</v>
      </c>
      <c r="AM11" s="32">
        <v>0</v>
      </c>
      <c r="AN11" s="32">
        <v>0</v>
      </c>
      <c r="AO11" s="32">
        <v>0</v>
      </c>
      <c r="AP11" s="32">
        <v>8820211864.0579109</v>
      </c>
      <c r="AQ11" s="32">
        <v>0</v>
      </c>
    </row>
    <row r="12" spans="1:43" ht="24.75" customHeight="1">
      <c r="A12" s="24" t="s">
        <v>27</v>
      </c>
      <c r="B12" s="32">
        <f t="shared" si="1"/>
        <v>280611384473.0705</v>
      </c>
      <c r="C12" s="32">
        <v>2921501396.1546302</v>
      </c>
      <c r="D12" s="32">
        <v>27744059.80560891</v>
      </c>
      <c r="E12" s="32">
        <v>4258390.5748143904</v>
      </c>
      <c r="F12" s="32">
        <v>3615476977.1683197</v>
      </c>
      <c r="G12" s="32">
        <v>11153810895.1649</v>
      </c>
      <c r="H12" s="32">
        <v>2599039954.3332434</v>
      </c>
      <c r="I12" s="32">
        <v>1048008641.895294</v>
      </c>
      <c r="J12" s="32">
        <v>8516781.1496287808</v>
      </c>
      <c r="K12" s="32">
        <v>1978981088.8199902</v>
      </c>
      <c r="L12" s="32">
        <v>787148355.91654444</v>
      </c>
      <c r="M12" s="32">
        <v>516362117.73090255</v>
      </c>
      <c r="N12" s="32">
        <v>5330557816.96562</v>
      </c>
      <c r="O12" s="32">
        <v>93115723281.976822</v>
      </c>
      <c r="P12" s="32">
        <v>154850566.35688692</v>
      </c>
      <c r="Q12" s="32">
        <v>92910339.814132154</v>
      </c>
      <c r="R12" s="32">
        <v>2583423615.3874002</v>
      </c>
      <c r="S12" s="32">
        <v>77425283.178443462</v>
      </c>
      <c r="T12" s="32">
        <v>354865881.23453254</v>
      </c>
      <c r="U12" s="32">
        <v>2209629380.7773008</v>
      </c>
      <c r="V12" s="32">
        <v>278214850.88787353</v>
      </c>
      <c r="W12" s="32">
        <v>2278671608.71768</v>
      </c>
      <c r="X12" s="32">
        <v>270534933.81569278</v>
      </c>
      <c r="Y12" s="32">
        <v>0</v>
      </c>
      <c r="Z12" s="32">
        <v>883938649.62056291</v>
      </c>
      <c r="AA12" s="32">
        <v>1081710682.8892901</v>
      </c>
      <c r="AB12" s="32">
        <v>479004418.59730351</v>
      </c>
      <c r="AC12" s="32">
        <v>0</v>
      </c>
      <c r="AD12" s="32">
        <v>894132977.28196919</v>
      </c>
      <c r="AE12" s="32">
        <v>193563207.94610864</v>
      </c>
      <c r="AF12" s="32">
        <v>912839598.007424</v>
      </c>
      <c r="AG12" s="32">
        <v>99313966.904606938</v>
      </c>
      <c r="AH12" s="32">
        <v>160965222.93421891</v>
      </c>
      <c r="AI12" s="32">
        <v>206467421.80918255</v>
      </c>
      <c r="AJ12" s="32">
        <v>0</v>
      </c>
      <c r="AK12" s="32">
        <v>12643762920.229183</v>
      </c>
      <c r="AL12" s="32">
        <v>2943356442.6133447</v>
      </c>
      <c r="AM12" s="32">
        <v>2548582237.9570971</v>
      </c>
      <c r="AN12" s="32">
        <v>36131798.816606946</v>
      </c>
      <c r="AO12" s="32">
        <v>141946352.49381301</v>
      </c>
      <c r="AP12" s="32">
        <v>125615403947.59114</v>
      </c>
      <c r="AQ12" s="32">
        <v>362608409.55237687</v>
      </c>
    </row>
    <row r="13" spans="1:43" ht="24.75" customHeight="1">
      <c r="A13" s="24" t="s">
        <v>53</v>
      </c>
      <c r="B13" s="32">
        <f t="shared" si="1"/>
        <v>6045111369.702033</v>
      </c>
      <c r="C13" s="32">
        <v>171529033.17162111</v>
      </c>
      <c r="D13" s="32">
        <v>0</v>
      </c>
      <c r="E13" s="32">
        <v>0</v>
      </c>
      <c r="F13" s="32">
        <v>89860732.303341806</v>
      </c>
      <c r="G13" s="32">
        <v>182933270.11247516</v>
      </c>
      <c r="H13" s="32">
        <v>30605248.11678179</v>
      </c>
      <c r="I13" s="32">
        <v>0</v>
      </c>
      <c r="J13" s="32">
        <v>0</v>
      </c>
      <c r="K13" s="32">
        <v>25834087.763975501</v>
      </c>
      <c r="L13" s="32">
        <v>7913143.9997762796</v>
      </c>
      <c r="M13" s="32">
        <v>0</v>
      </c>
      <c r="N13" s="32">
        <v>44685989.645795465</v>
      </c>
      <c r="O13" s="32">
        <v>4103570286.6604548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6982185.8821555413</v>
      </c>
      <c r="V13" s="32">
        <v>0</v>
      </c>
      <c r="W13" s="32">
        <v>38402022.351855479</v>
      </c>
      <c r="X13" s="32">
        <v>0</v>
      </c>
      <c r="Y13" s="32">
        <v>0</v>
      </c>
      <c r="Z13" s="32">
        <v>64003370.586425789</v>
      </c>
      <c r="AA13" s="32">
        <v>3491092.9410777707</v>
      </c>
      <c r="AB13" s="32">
        <v>1163697.6470259235</v>
      </c>
      <c r="AC13" s="32">
        <v>0</v>
      </c>
      <c r="AD13" s="32">
        <v>8145883.5291814646</v>
      </c>
      <c r="AE13" s="32">
        <v>0</v>
      </c>
      <c r="AF13" s="32">
        <v>13964371.764311081</v>
      </c>
      <c r="AG13" s="32">
        <v>0</v>
      </c>
      <c r="AH13" s="32">
        <v>0</v>
      </c>
      <c r="AI13" s="32">
        <v>0</v>
      </c>
      <c r="AJ13" s="32">
        <v>0</v>
      </c>
      <c r="AK13" s="32">
        <v>204349961.60834026</v>
      </c>
      <c r="AL13" s="32">
        <v>5818488.2351296172</v>
      </c>
      <c r="AM13" s="32">
        <v>23273952.940518469</v>
      </c>
      <c r="AN13" s="32">
        <v>0</v>
      </c>
      <c r="AO13" s="32">
        <v>0</v>
      </c>
      <c r="AP13" s="32">
        <v>1005434767.0303979</v>
      </c>
      <c r="AQ13" s="32">
        <v>13149783.411392935</v>
      </c>
    </row>
    <row r="14" spans="1:43" ht="24.75" customHeight="1">
      <c r="A14" s="24" t="s">
        <v>28</v>
      </c>
      <c r="B14" s="32">
        <f t="shared" si="1"/>
        <v>5719224825.8383064</v>
      </c>
      <c r="C14" s="32">
        <v>116689781.55552448</v>
      </c>
      <c r="D14" s="32">
        <v>1018235.4411476831</v>
      </c>
      <c r="E14" s="32">
        <v>0</v>
      </c>
      <c r="F14" s="32">
        <v>7331295.1762633184</v>
      </c>
      <c r="G14" s="32">
        <v>48875301.175088786</v>
      </c>
      <c r="H14" s="32">
        <v>4072941.7645907323</v>
      </c>
      <c r="I14" s="32">
        <v>509117.72057384154</v>
      </c>
      <c r="J14" s="32">
        <v>0</v>
      </c>
      <c r="K14" s="32">
        <v>20975650.087642271</v>
      </c>
      <c r="L14" s="32">
        <v>7127648.0880337814</v>
      </c>
      <c r="M14" s="32">
        <v>0</v>
      </c>
      <c r="N14" s="32">
        <v>0</v>
      </c>
      <c r="O14" s="32">
        <v>1600666113.484158</v>
      </c>
      <c r="P14" s="32">
        <v>0</v>
      </c>
      <c r="Q14" s="32">
        <v>0</v>
      </c>
      <c r="R14" s="32">
        <v>5091177.205738415</v>
      </c>
      <c r="S14" s="32">
        <v>0</v>
      </c>
      <c r="T14" s="32">
        <v>0</v>
      </c>
      <c r="U14" s="32">
        <v>25455886.028692078</v>
      </c>
      <c r="V14" s="32">
        <v>0</v>
      </c>
      <c r="W14" s="32">
        <v>10589648.587935904</v>
      </c>
      <c r="X14" s="32">
        <v>10589648.587935904</v>
      </c>
      <c r="Y14" s="32">
        <v>0</v>
      </c>
      <c r="Z14" s="32">
        <v>0</v>
      </c>
      <c r="AA14" s="32">
        <v>56613890.527811185</v>
      </c>
      <c r="AB14" s="32">
        <v>8145883.5291814646</v>
      </c>
      <c r="AC14" s="32">
        <v>0</v>
      </c>
      <c r="AD14" s="32">
        <v>19346473.381805979</v>
      </c>
      <c r="AE14" s="32">
        <v>0</v>
      </c>
      <c r="AF14" s="32">
        <v>203647.0882295366</v>
      </c>
      <c r="AG14" s="32">
        <v>0</v>
      </c>
      <c r="AH14" s="32">
        <v>2647412.146983976</v>
      </c>
      <c r="AI14" s="32">
        <v>0</v>
      </c>
      <c r="AJ14" s="32">
        <v>20364708.82295366</v>
      </c>
      <c r="AK14" s="32">
        <v>93575837.041472062</v>
      </c>
      <c r="AL14" s="32">
        <v>0</v>
      </c>
      <c r="AM14" s="32">
        <v>0</v>
      </c>
      <c r="AN14" s="32">
        <v>5905765.5586565621</v>
      </c>
      <c r="AO14" s="32">
        <v>0</v>
      </c>
      <c r="AP14" s="32">
        <v>3653428762.8378873</v>
      </c>
      <c r="AQ14" s="32">
        <v>0</v>
      </c>
    </row>
    <row r="15" spans="1:43" ht="24.75" customHeight="1">
      <c r="A15" s="24" t="s">
        <v>29</v>
      </c>
      <c r="B15" s="32">
        <f t="shared" si="1"/>
        <v>70982271276.530212</v>
      </c>
      <c r="C15" s="32">
        <v>1915218762.020139</v>
      </c>
      <c r="D15" s="32">
        <v>28011536.246592395</v>
      </c>
      <c r="E15" s="32">
        <v>1820749.8560285058</v>
      </c>
      <c r="F15" s="32">
        <v>565552916.81870019</v>
      </c>
      <c r="G15" s="32">
        <v>1980485641.4746981</v>
      </c>
      <c r="H15" s="32">
        <v>276053689.71016806</v>
      </c>
      <c r="I15" s="32">
        <v>95239223.238414153</v>
      </c>
      <c r="J15" s="32">
        <v>49020188.431536697</v>
      </c>
      <c r="K15" s="32">
        <v>911425360.62349987</v>
      </c>
      <c r="L15" s="32">
        <v>74930859.459634662</v>
      </c>
      <c r="M15" s="32">
        <v>70028840.616480991</v>
      </c>
      <c r="N15" s="32">
        <v>250703249.40700191</v>
      </c>
      <c r="O15" s="32">
        <v>10003815962.818035</v>
      </c>
      <c r="P15" s="32">
        <v>0</v>
      </c>
      <c r="Q15" s="32">
        <v>0</v>
      </c>
      <c r="R15" s="32">
        <v>738103980.09770966</v>
      </c>
      <c r="S15" s="32">
        <v>350144203.08240497</v>
      </c>
      <c r="T15" s="32">
        <v>224092289.97273919</v>
      </c>
      <c r="U15" s="32">
        <v>240198923.31452981</v>
      </c>
      <c r="V15" s="32">
        <v>72829994.241140231</v>
      </c>
      <c r="W15" s="32">
        <v>673397331.36808097</v>
      </c>
      <c r="X15" s="32">
        <v>133054797.1713139</v>
      </c>
      <c r="Y15" s="32">
        <v>49020188.431536697</v>
      </c>
      <c r="Z15" s="32">
        <v>84034608.739777178</v>
      </c>
      <c r="AA15" s="32">
        <v>414570736.44956738</v>
      </c>
      <c r="AB15" s="32">
        <v>245100942.15768349</v>
      </c>
      <c r="AC15" s="32">
        <v>14005768.123296198</v>
      </c>
      <c r="AD15" s="32">
        <v>294821418.99538493</v>
      </c>
      <c r="AE15" s="32">
        <v>140057681.23296198</v>
      </c>
      <c r="AF15" s="32">
        <v>135575835.4335072</v>
      </c>
      <c r="AG15" s="32">
        <v>170870371.10421363</v>
      </c>
      <c r="AH15" s="32">
        <v>14005768.123296198</v>
      </c>
      <c r="AI15" s="32">
        <v>0</v>
      </c>
      <c r="AJ15" s="32">
        <v>210086521.84944299</v>
      </c>
      <c r="AK15" s="32">
        <v>609250913.3633846</v>
      </c>
      <c r="AL15" s="32">
        <v>5602307.2493184796</v>
      </c>
      <c r="AM15" s="32">
        <v>28011536.246592395</v>
      </c>
      <c r="AN15" s="32">
        <v>3501442.0308240498</v>
      </c>
      <c r="AO15" s="32">
        <v>0</v>
      </c>
      <c r="AP15" s="32">
        <v>49573488302.07148</v>
      </c>
      <c r="AQ15" s="32">
        <v>336138434.95910877</v>
      </c>
    </row>
    <row r="16" spans="1:43" ht="24.75" customHeight="1">
      <c r="A16" s="24" t="s">
        <v>30</v>
      </c>
      <c r="B16" s="32">
        <f t="shared" si="1"/>
        <v>3745459936.715137</v>
      </c>
      <c r="C16" s="32">
        <v>102078102.97505523</v>
      </c>
      <c r="D16" s="32">
        <v>0</v>
      </c>
      <c r="E16" s="32">
        <v>0</v>
      </c>
      <c r="F16" s="32">
        <v>27578906.923484992</v>
      </c>
      <c r="G16" s="32">
        <v>62540020.795290701</v>
      </c>
      <c r="H16" s="32">
        <v>3258353.4116725856</v>
      </c>
      <c r="I16" s="32">
        <v>4388594.7513465146</v>
      </c>
      <c r="J16" s="32">
        <v>0</v>
      </c>
      <c r="K16" s="32">
        <v>70716451.387706578</v>
      </c>
      <c r="L16" s="32">
        <v>4174765.3087055008</v>
      </c>
      <c r="M16" s="32">
        <v>0</v>
      </c>
      <c r="N16" s="32">
        <v>0</v>
      </c>
      <c r="O16" s="32">
        <v>659063071.63724899</v>
      </c>
      <c r="P16" s="32">
        <v>0</v>
      </c>
      <c r="Q16" s="32">
        <v>0</v>
      </c>
      <c r="R16" s="32">
        <v>113736898.7761962</v>
      </c>
      <c r="S16" s="32">
        <v>0</v>
      </c>
      <c r="T16" s="32">
        <v>0</v>
      </c>
      <c r="U16" s="32">
        <v>0</v>
      </c>
      <c r="V16" s="32">
        <v>0</v>
      </c>
      <c r="W16" s="32">
        <v>27492356.91098744</v>
      </c>
      <c r="X16" s="32">
        <v>0</v>
      </c>
      <c r="Y16" s="32">
        <v>0</v>
      </c>
      <c r="Z16" s="32">
        <v>0</v>
      </c>
      <c r="AA16" s="32">
        <v>16902708.323051538</v>
      </c>
      <c r="AB16" s="32">
        <v>44445977.006096363</v>
      </c>
      <c r="AC16" s="32">
        <v>0</v>
      </c>
      <c r="AD16" s="32">
        <v>8145883.5291814646</v>
      </c>
      <c r="AE16" s="32">
        <v>0</v>
      </c>
      <c r="AF16" s="32">
        <v>17717296.675969686</v>
      </c>
      <c r="AG16" s="32">
        <v>0</v>
      </c>
      <c r="AH16" s="32">
        <v>0</v>
      </c>
      <c r="AI16" s="32">
        <v>0</v>
      </c>
      <c r="AJ16" s="32">
        <v>0</v>
      </c>
      <c r="AK16" s="32">
        <v>81458835.29181464</v>
      </c>
      <c r="AL16" s="32">
        <v>12165877.050832517</v>
      </c>
      <c r="AM16" s="32">
        <v>66185303.674599402</v>
      </c>
      <c r="AN16" s="32">
        <v>0</v>
      </c>
      <c r="AO16" s="32">
        <v>0</v>
      </c>
      <c r="AP16" s="32">
        <v>2353142104.4922953</v>
      </c>
      <c r="AQ16" s="32">
        <v>70268427.793601602</v>
      </c>
    </row>
    <row r="17" spans="1:43" ht="24.75" customHeight="1">
      <c r="A17" s="24" t="s">
        <v>31</v>
      </c>
      <c r="B17" s="32">
        <f t="shared" si="1"/>
        <v>53393346728.638779</v>
      </c>
      <c r="C17" s="32">
        <v>1069537311.5175124</v>
      </c>
      <c r="D17" s="32">
        <v>0</v>
      </c>
      <c r="E17" s="32">
        <v>0</v>
      </c>
      <c r="F17" s="32">
        <v>584090248.42636371</v>
      </c>
      <c r="G17" s="32">
        <v>2201368079.670126</v>
      </c>
      <c r="H17" s="32">
        <v>33498769.586380847</v>
      </c>
      <c r="I17" s="32">
        <v>16820658.771033786</v>
      </c>
      <c r="J17" s="32">
        <v>712739.77843363513</v>
      </c>
      <c r="K17" s="32">
        <v>348102107.7869873</v>
      </c>
      <c r="L17" s="32">
        <v>176189273.22879457</v>
      </c>
      <c r="M17" s="32">
        <v>8695425.2968903482</v>
      </c>
      <c r="N17" s="32">
        <v>734121971.7866441</v>
      </c>
      <c r="O17" s="32">
        <v>18407445594.556164</v>
      </c>
      <c r="P17" s="32">
        <v>101921788.3160098</v>
      </c>
      <c r="Q17" s="32">
        <v>17105754.682407241</v>
      </c>
      <c r="R17" s="32">
        <v>554368999.66568112</v>
      </c>
      <c r="S17" s="32">
        <v>33071125.71932067</v>
      </c>
      <c r="T17" s="32">
        <v>27084111.580478135</v>
      </c>
      <c r="U17" s="32">
        <v>214249577.3971507</v>
      </c>
      <c r="V17" s="32">
        <v>90517951.861071676</v>
      </c>
      <c r="W17" s="32">
        <v>846734856.77915859</v>
      </c>
      <c r="X17" s="32">
        <v>140409736.35142612</v>
      </c>
      <c r="Y17" s="32">
        <v>0</v>
      </c>
      <c r="Z17" s="32">
        <v>2708411.1580478135</v>
      </c>
      <c r="AA17" s="32">
        <v>234919030.97172612</v>
      </c>
      <c r="AB17" s="32">
        <v>82677814.298301682</v>
      </c>
      <c r="AC17" s="32">
        <v>0</v>
      </c>
      <c r="AD17" s="32">
        <v>423224880.43389249</v>
      </c>
      <c r="AE17" s="32">
        <v>1425479.5568672703</v>
      </c>
      <c r="AF17" s="32">
        <v>194763271.8547751</v>
      </c>
      <c r="AG17" s="32">
        <v>31360550.251079943</v>
      </c>
      <c r="AH17" s="32">
        <v>141450336.42793924</v>
      </c>
      <c r="AI17" s="32">
        <v>0</v>
      </c>
      <c r="AJ17" s="32">
        <v>159653710.36913425</v>
      </c>
      <c r="AK17" s="32">
        <v>198141658.40455055</v>
      </c>
      <c r="AL17" s="32">
        <v>210828426.46066925</v>
      </c>
      <c r="AM17" s="32">
        <v>265139197.57731226</v>
      </c>
      <c r="AN17" s="32">
        <v>50889620.180161543</v>
      </c>
      <c r="AO17" s="32">
        <v>0</v>
      </c>
      <c r="AP17" s="32">
        <v>25148652457.346024</v>
      </c>
      <c r="AQ17" s="32">
        <v>641465800.59027147</v>
      </c>
    </row>
    <row r="18" spans="1:43" ht="24.75" customHeight="1">
      <c r="A18" s="24" t="s">
        <v>32</v>
      </c>
      <c r="B18" s="32">
        <f t="shared" si="1"/>
        <v>15628901847.10103</v>
      </c>
      <c r="C18" s="32">
        <v>161584267.02974543</v>
      </c>
      <c r="D18" s="32">
        <v>969748.03918826953</v>
      </c>
      <c r="E18" s="32">
        <v>0</v>
      </c>
      <c r="F18" s="32">
        <v>124291393.99771149</v>
      </c>
      <c r="G18" s="32">
        <v>712352665.88672316</v>
      </c>
      <c r="H18" s="32">
        <v>72246228.91952607</v>
      </c>
      <c r="I18" s="32">
        <v>35977652.2538848</v>
      </c>
      <c r="J18" s="32">
        <v>0</v>
      </c>
      <c r="K18" s="32">
        <v>133594914.24867399</v>
      </c>
      <c r="L18" s="32">
        <v>56669651.040064506</v>
      </c>
      <c r="M18" s="32">
        <v>2424370.0979706738</v>
      </c>
      <c r="N18" s="32">
        <v>121218504.8985337</v>
      </c>
      <c r="O18" s="32">
        <v>5352524302.2996531</v>
      </c>
      <c r="P18" s="32">
        <v>0</v>
      </c>
      <c r="Q18" s="32">
        <v>0</v>
      </c>
      <c r="R18" s="32">
        <v>208495828.42547798</v>
      </c>
      <c r="S18" s="32">
        <v>0</v>
      </c>
      <c r="T18" s="32">
        <v>0</v>
      </c>
      <c r="U18" s="32">
        <v>0</v>
      </c>
      <c r="V18" s="32">
        <v>13334035.538838707</v>
      </c>
      <c r="W18" s="32">
        <v>133340355.38838707</v>
      </c>
      <c r="X18" s="32">
        <v>3333508.8847096767</v>
      </c>
      <c r="Y18" s="32">
        <v>0</v>
      </c>
      <c r="Z18" s="32">
        <v>0</v>
      </c>
      <c r="AA18" s="32">
        <v>54063453.184746034</v>
      </c>
      <c r="AB18" s="32">
        <v>11733951.274178062</v>
      </c>
      <c r="AC18" s="32">
        <v>0</v>
      </c>
      <c r="AD18" s="32">
        <v>96247492.889435753</v>
      </c>
      <c r="AE18" s="32">
        <v>24243700.979706738</v>
      </c>
      <c r="AF18" s="32">
        <v>80186040.990380034</v>
      </c>
      <c r="AG18" s="32">
        <v>66064085.169700868</v>
      </c>
      <c r="AH18" s="32">
        <v>969748.03918826953</v>
      </c>
      <c r="AI18" s="32">
        <v>0</v>
      </c>
      <c r="AJ18" s="32">
        <v>0</v>
      </c>
      <c r="AK18" s="32">
        <v>74306943.50280115</v>
      </c>
      <c r="AL18" s="32">
        <v>46063031.861442804</v>
      </c>
      <c r="AM18" s="32">
        <v>543058901.94543099</v>
      </c>
      <c r="AN18" s="32">
        <v>22849688.173373602</v>
      </c>
      <c r="AO18" s="32">
        <v>0</v>
      </c>
      <c r="AP18" s="32">
        <v>7450089311.0638809</v>
      </c>
      <c r="AQ18" s="32">
        <v>26668071.077677414</v>
      </c>
    </row>
    <row r="19" spans="1:43" ht="24.75" customHeight="1">
      <c r="A19" s="24" t="s">
        <v>33</v>
      </c>
      <c r="B19" s="32">
        <f t="shared" si="1"/>
        <v>1808640702.338572</v>
      </c>
      <c r="C19" s="32">
        <v>164190464.88506389</v>
      </c>
      <c r="D19" s="32">
        <v>0</v>
      </c>
      <c r="E19" s="32">
        <v>0</v>
      </c>
      <c r="F19" s="32">
        <v>42384050.237772301</v>
      </c>
      <c r="G19" s="32">
        <v>278741952.01417828</v>
      </c>
      <c r="H19" s="32">
        <v>62621479.630582511</v>
      </c>
      <c r="I19" s="32">
        <v>3054706.3234430486</v>
      </c>
      <c r="J19" s="32">
        <v>0</v>
      </c>
      <c r="K19" s="32">
        <v>31310739.815291256</v>
      </c>
      <c r="L19" s="32">
        <v>1909191.4521519057</v>
      </c>
      <c r="M19" s="32">
        <v>0</v>
      </c>
      <c r="N19" s="32">
        <v>34365446.138734303</v>
      </c>
      <c r="O19" s="32">
        <v>229102974.25822866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38183829.043038115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57275743.564557172</v>
      </c>
      <c r="AE19" s="32">
        <v>0</v>
      </c>
      <c r="AF19" s="32">
        <v>3818382.9043038115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861681742.07122672</v>
      </c>
      <c r="AQ19" s="32">
        <v>0</v>
      </c>
    </row>
    <row r="20" spans="1:43" ht="24.75" customHeight="1">
      <c r="A20" s="24" t="s">
        <v>34</v>
      </c>
      <c r="B20" s="32">
        <f t="shared" si="1"/>
        <v>17922816381.102486</v>
      </c>
      <c r="C20" s="32">
        <v>557290790.41020775</v>
      </c>
      <c r="D20" s="32">
        <v>0</v>
      </c>
      <c r="E20" s="32">
        <v>0</v>
      </c>
      <c r="F20" s="32">
        <v>253739590.39174449</v>
      </c>
      <c r="G20" s="32">
        <v>767585668.64631784</v>
      </c>
      <c r="H20" s="32">
        <v>2434401.9742381391</v>
      </c>
      <c r="I20" s="32">
        <v>46628160.891176663</v>
      </c>
      <c r="J20" s="32">
        <v>37452338.065202139</v>
      </c>
      <c r="K20" s="32">
        <v>164603025.79656339</v>
      </c>
      <c r="L20" s="32">
        <v>90260134.737137139</v>
      </c>
      <c r="M20" s="32">
        <v>33707104.258681923</v>
      </c>
      <c r="N20" s="32">
        <v>177524082.42905816</v>
      </c>
      <c r="O20" s="32">
        <v>3966202601.104907</v>
      </c>
      <c r="P20" s="32">
        <v>0</v>
      </c>
      <c r="Q20" s="32">
        <v>0</v>
      </c>
      <c r="R20" s="32">
        <v>105802855.03419605</v>
      </c>
      <c r="S20" s="32">
        <v>0</v>
      </c>
      <c r="T20" s="32">
        <v>0</v>
      </c>
      <c r="U20" s="32">
        <v>74904676.130404279</v>
      </c>
      <c r="V20" s="32">
        <v>14980935.226080855</v>
      </c>
      <c r="W20" s="32">
        <v>402612634.20092297</v>
      </c>
      <c r="X20" s="32">
        <v>16853552.129340962</v>
      </c>
      <c r="Y20" s="32">
        <v>0</v>
      </c>
      <c r="Z20" s="32">
        <v>0</v>
      </c>
      <c r="AA20" s="32">
        <v>61796357.807583526</v>
      </c>
      <c r="AB20" s="32">
        <v>14980935.226080855</v>
      </c>
      <c r="AC20" s="32">
        <v>0</v>
      </c>
      <c r="AD20" s="32">
        <v>158048866.63515308</v>
      </c>
      <c r="AE20" s="32">
        <v>14980935.226080855</v>
      </c>
      <c r="AF20" s="32">
        <v>48688039.48476278</v>
      </c>
      <c r="AG20" s="32">
        <v>3745233.8065202138</v>
      </c>
      <c r="AH20" s="32">
        <v>9363084.5163005348</v>
      </c>
      <c r="AI20" s="32">
        <v>0</v>
      </c>
      <c r="AJ20" s="32">
        <v>0</v>
      </c>
      <c r="AK20" s="32">
        <v>387444437.28451616</v>
      </c>
      <c r="AL20" s="32">
        <v>22471402.839121282</v>
      </c>
      <c r="AM20" s="32">
        <v>13108318.322820749</v>
      </c>
      <c r="AN20" s="32">
        <v>41759356.942700386</v>
      </c>
      <c r="AO20" s="32">
        <v>0</v>
      </c>
      <c r="AP20" s="32">
        <v>10433846861.584665</v>
      </c>
      <c r="AQ20" s="32">
        <v>0</v>
      </c>
    </row>
    <row r="21" spans="1:43" ht="24.75" customHeight="1">
      <c r="A21" s="24" t="s">
        <v>35</v>
      </c>
      <c r="B21" s="32">
        <f t="shared" si="1"/>
        <v>78531387208.121704</v>
      </c>
      <c r="C21" s="32">
        <v>660091603.65793824</v>
      </c>
      <c r="D21" s="32">
        <v>1140195.243826173</v>
      </c>
      <c r="E21" s="32">
        <v>0</v>
      </c>
      <c r="F21" s="32">
        <v>225188560.65566921</v>
      </c>
      <c r="G21" s="32">
        <v>1630071986.0843468</v>
      </c>
      <c r="H21" s="32">
        <v>148062496.66257018</v>
      </c>
      <c r="I21" s="32">
        <v>95043417.824653134</v>
      </c>
      <c r="J21" s="32">
        <v>1791735.3831554148</v>
      </c>
      <c r="K21" s="32">
        <v>364699592.98954308</v>
      </c>
      <c r="L21" s="32">
        <v>175264297.47956604</v>
      </c>
      <c r="M21" s="32">
        <v>0</v>
      </c>
      <c r="N21" s="32">
        <v>86329068.461124539</v>
      </c>
      <c r="O21" s="32">
        <v>46466898003.759499</v>
      </c>
      <c r="P21" s="32">
        <v>0</v>
      </c>
      <c r="Q21" s="32">
        <v>0</v>
      </c>
      <c r="R21" s="32">
        <v>459335798.22711539</v>
      </c>
      <c r="S21" s="32">
        <v>0</v>
      </c>
      <c r="T21" s="32">
        <v>3257700.6966462084</v>
      </c>
      <c r="U21" s="32">
        <v>127050327.16920213</v>
      </c>
      <c r="V21" s="32">
        <v>122978201.29839438</v>
      </c>
      <c r="W21" s="32">
        <v>216881423.87922138</v>
      </c>
      <c r="X21" s="32">
        <v>85758970.839211464</v>
      </c>
      <c r="Y21" s="32">
        <v>0</v>
      </c>
      <c r="Z21" s="32">
        <v>690632547.6889962</v>
      </c>
      <c r="AA21" s="32">
        <v>201163018.01790339</v>
      </c>
      <c r="AB21" s="32">
        <v>141302767.7170293</v>
      </c>
      <c r="AC21" s="32">
        <v>0</v>
      </c>
      <c r="AD21" s="32">
        <v>126235901.9950406</v>
      </c>
      <c r="AE21" s="32">
        <v>37463558.011431396</v>
      </c>
      <c r="AF21" s="32">
        <v>111576248.86013263</v>
      </c>
      <c r="AG21" s="32">
        <v>62059198.271110274</v>
      </c>
      <c r="AH21" s="32">
        <v>133728613.59732686</v>
      </c>
      <c r="AI21" s="32">
        <v>97731020.899386257</v>
      </c>
      <c r="AJ21" s="32">
        <v>0</v>
      </c>
      <c r="AK21" s="32">
        <v>1005815090.0895169</v>
      </c>
      <c r="AL21" s="32">
        <v>178359113.14137992</v>
      </c>
      <c r="AM21" s="32">
        <v>393367359.12002969</v>
      </c>
      <c r="AN21" s="32">
        <v>30133731.44397743</v>
      </c>
      <c r="AO21" s="32">
        <v>0</v>
      </c>
      <c r="AP21" s="32">
        <v>24451975658.956779</v>
      </c>
      <c r="AQ21" s="32">
        <v>0</v>
      </c>
    </row>
    <row r="22" spans="1:43" ht="24.75" customHeight="1">
      <c r="A22" s="24" t="s">
        <v>36</v>
      </c>
      <c r="B22" s="32">
        <f t="shared" si="1"/>
        <v>43184608843.502625</v>
      </c>
      <c r="C22" s="32">
        <v>1305529464.0898478</v>
      </c>
      <c r="D22" s="32">
        <v>0</v>
      </c>
      <c r="E22" s="32">
        <v>0</v>
      </c>
      <c r="F22" s="32">
        <v>100064259.54700759</v>
      </c>
      <c r="G22" s="32">
        <v>709036566.79018033</v>
      </c>
      <c r="H22" s="32">
        <v>51177029.768320814</v>
      </c>
      <c r="I22" s="32">
        <v>34346999.844510615</v>
      </c>
      <c r="J22" s="32">
        <v>572449.99740851019</v>
      </c>
      <c r="K22" s="32">
        <v>76937279.651703775</v>
      </c>
      <c r="L22" s="32">
        <v>46940899.787497833</v>
      </c>
      <c r="M22" s="32">
        <v>0</v>
      </c>
      <c r="N22" s="32">
        <v>254167798.84937853</v>
      </c>
      <c r="O22" s="32">
        <v>27771610194.2775</v>
      </c>
      <c r="P22" s="32">
        <v>0</v>
      </c>
      <c r="Q22" s="32">
        <v>0</v>
      </c>
      <c r="R22" s="32">
        <v>313702598.57986361</v>
      </c>
      <c r="S22" s="32">
        <v>11448999.948170204</v>
      </c>
      <c r="T22" s="32">
        <v>0</v>
      </c>
      <c r="U22" s="32">
        <v>22897999.896340407</v>
      </c>
      <c r="V22" s="32">
        <v>0</v>
      </c>
      <c r="W22" s="32">
        <v>92507919.581215248</v>
      </c>
      <c r="X22" s="32">
        <v>47513349.784906343</v>
      </c>
      <c r="Y22" s="32">
        <v>17173499.922255307</v>
      </c>
      <c r="Z22" s="32">
        <v>0</v>
      </c>
      <c r="AA22" s="32">
        <v>269051498.78199983</v>
      </c>
      <c r="AB22" s="32">
        <v>67262874.695499957</v>
      </c>
      <c r="AC22" s="32">
        <v>6938093.9685911434</v>
      </c>
      <c r="AD22" s="32">
        <v>19463299.911889344</v>
      </c>
      <c r="AE22" s="32">
        <v>0</v>
      </c>
      <c r="AF22" s="32">
        <v>11448999.948170204</v>
      </c>
      <c r="AG22" s="32">
        <v>0</v>
      </c>
      <c r="AH22" s="32">
        <v>0</v>
      </c>
      <c r="AI22" s="32">
        <v>45795999.792680815</v>
      </c>
      <c r="AJ22" s="32">
        <v>0</v>
      </c>
      <c r="AK22" s="32">
        <v>498031497.74540395</v>
      </c>
      <c r="AL22" s="32">
        <v>223026518.99035555</v>
      </c>
      <c r="AM22" s="32">
        <v>0</v>
      </c>
      <c r="AN22" s="32">
        <v>60679699.725302085</v>
      </c>
      <c r="AO22" s="32">
        <v>0</v>
      </c>
      <c r="AP22" s="32">
        <v>11127283049.626621</v>
      </c>
      <c r="AQ22" s="32">
        <v>0</v>
      </c>
    </row>
    <row r="23" spans="1:43" ht="24.75" customHeight="1">
      <c r="A23" s="24" t="s">
        <v>37</v>
      </c>
      <c r="B23" s="32">
        <f t="shared" si="1"/>
        <v>50609050660.730911</v>
      </c>
      <c r="C23" s="32">
        <v>48977124.719203554</v>
      </c>
      <c r="D23" s="32">
        <v>0</v>
      </c>
      <c r="E23" s="32">
        <v>0</v>
      </c>
      <c r="F23" s="32">
        <v>36452828.793087058</v>
      </c>
      <c r="G23" s="32">
        <v>933212781.8118515</v>
      </c>
      <c r="H23" s="32">
        <v>0</v>
      </c>
      <c r="I23" s="32">
        <v>13237060.73491988</v>
      </c>
      <c r="J23" s="32">
        <v>0</v>
      </c>
      <c r="K23" s="32">
        <v>25150415.396347772</v>
      </c>
      <c r="L23" s="32">
        <v>7840412.89683716</v>
      </c>
      <c r="M23" s="32">
        <v>0</v>
      </c>
      <c r="N23" s="32">
        <v>351291227.19595063</v>
      </c>
      <c r="O23" s="32">
        <v>19666199310.326302</v>
      </c>
      <c r="P23" s="32">
        <v>0</v>
      </c>
      <c r="Q23" s="32">
        <v>0</v>
      </c>
      <c r="R23" s="32">
        <v>10182354.41147683</v>
      </c>
      <c r="S23" s="32">
        <v>0</v>
      </c>
      <c r="T23" s="32">
        <v>24437650.587544389</v>
      </c>
      <c r="U23" s="32">
        <v>2545588.6028692075</v>
      </c>
      <c r="V23" s="32">
        <v>0</v>
      </c>
      <c r="W23" s="32">
        <v>86550012.497553065</v>
      </c>
      <c r="X23" s="32">
        <v>0</v>
      </c>
      <c r="Y23" s="32">
        <v>0</v>
      </c>
      <c r="Z23" s="32">
        <v>0</v>
      </c>
      <c r="AA23" s="32">
        <v>295288277.93282807</v>
      </c>
      <c r="AB23" s="32">
        <v>0</v>
      </c>
      <c r="AC23" s="32">
        <v>0</v>
      </c>
      <c r="AD23" s="32">
        <v>0</v>
      </c>
      <c r="AE23" s="32">
        <v>0</v>
      </c>
      <c r="AF23" s="32">
        <v>36554652.337201819</v>
      </c>
      <c r="AG23" s="32">
        <v>0</v>
      </c>
      <c r="AH23" s="32">
        <v>16800884.77893677</v>
      </c>
      <c r="AI23" s="32">
        <v>0</v>
      </c>
      <c r="AJ23" s="32">
        <v>0</v>
      </c>
      <c r="AK23" s="32">
        <v>6119595001.297575</v>
      </c>
      <c r="AL23" s="32">
        <v>0</v>
      </c>
      <c r="AM23" s="32">
        <v>30547063.234430492</v>
      </c>
      <c r="AN23" s="32">
        <v>0</v>
      </c>
      <c r="AO23" s="32">
        <v>0</v>
      </c>
      <c r="AP23" s="32">
        <v>22731087988.180882</v>
      </c>
      <c r="AQ23" s="32">
        <v>173100024.99510613</v>
      </c>
    </row>
    <row r="24" spans="1:43" ht="24.75" customHeight="1">
      <c r="A24" s="24" t="s">
        <v>38</v>
      </c>
      <c r="B24" s="32">
        <f t="shared" si="1"/>
        <v>37729221650.219299</v>
      </c>
      <c r="C24" s="32">
        <v>615733759.49827826</v>
      </c>
      <c r="D24" s="32">
        <v>1827464.6601650519</v>
      </c>
      <c r="E24" s="32">
        <v>0</v>
      </c>
      <c r="F24" s="32">
        <v>250484489.41995648</v>
      </c>
      <c r="G24" s="32">
        <v>972576692.1398406</v>
      </c>
      <c r="H24" s="32">
        <v>107284358.64942303</v>
      </c>
      <c r="I24" s="32">
        <v>176045762.26256672</v>
      </c>
      <c r="J24" s="32">
        <v>6091548.8672168404</v>
      </c>
      <c r="K24" s="32">
        <v>321024625.30232739</v>
      </c>
      <c r="L24" s="32">
        <v>178092522.68195158</v>
      </c>
      <c r="M24" s="32">
        <v>0</v>
      </c>
      <c r="N24" s="32">
        <v>40326053.500975482</v>
      </c>
      <c r="O24" s="32">
        <v>15694997487.3615</v>
      </c>
      <c r="P24" s="32">
        <v>0</v>
      </c>
      <c r="Q24" s="32">
        <v>0</v>
      </c>
      <c r="R24" s="32">
        <v>186645057.29152399</v>
      </c>
      <c r="S24" s="32">
        <v>0</v>
      </c>
      <c r="T24" s="32">
        <v>0</v>
      </c>
      <c r="U24" s="32">
        <v>41422532.297074519</v>
      </c>
      <c r="V24" s="32">
        <v>6091548.8672168404</v>
      </c>
      <c r="W24" s="32">
        <v>255479559.49107438</v>
      </c>
      <c r="X24" s="32">
        <v>26741899.527081929</v>
      </c>
      <c r="Y24" s="32">
        <v>14619717.281320417</v>
      </c>
      <c r="Z24" s="32">
        <v>0</v>
      </c>
      <c r="AA24" s="32">
        <v>76022529.862866193</v>
      </c>
      <c r="AB24" s="32">
        <v>128897174.03030835</v>
      </c>
      <c r="AC24" s="32">
        <v>0</v>
      </c>
      <c r="AD24" s="32">
        <v>118785202.91072837</v>
      </c>
      <c r="AE24" s="32">
        <v>0</v>
      </c>
      <c r="AF24" s="32">
        <v>70052811.972993657</v>
      </c>
      <c r="AG24" s="32">
        <v>0</v>
      </c>
      <c r="AH24" s="32">
        <v>0</v>
      </c>
      <c r="AI24" s="32">
        <v>0</v>
      </c>
      <c r="AJ24" s="32">
        <v>730985864.06602085</v>
      </c>
      <c r="AK24" s="32">
        <v>483790811.03436154</v>
      </c>
      <c r="AL24" s="32">
        <v>248778855.73713577</v>
      </c>
      <c r="AM24" s="32">
        <v>14619717.281320417</v>
      </c>
      <c r="AN24" s="32">
        <v>38254926.88612175</v>
      </c>
      <c r="AO24" s="32">
        <v>82845064.594149038</v>
      </c>
      <c r="AP24" s="32">
        <v>16480319967.323179</v>
      </c>
      <c r="AQ24" s="32">
        <v>360383645.4206323</v>
      </c>
    </row>
    <row r="25" spans="1:43" ht="24.75" customHeight="1">
      <c r="A25" s="24" t="s">
        <v>39</v>
      </c>
      <c r="B25" s="32">
        <f t="shared" si="1"/>
        <v>19374735860.368095</v>
      </c>
      <c r="C25" s="32">
        <v>651683432.41308475</v>
      </c>
      <c r="D25" s="32">
        <v>0</v>
      </c>
      <c r="E25" s="32">
        <v>0</v>
      </c>
      <c r="F25" s="32">
        <v>156297074.23121628</v>
      </c>
      <c r="G25" s="32">
        <v>375776731.09503919</v>
      </c>
      <c r="H25" s="32">
        <v>35889110.041611083</v>
      </c>
      <c r="I25" s="32">
        <v>34274100.089738585</v>
      </c>
      <c r="J25" s="32">
        <v>0</v>
      </c>
      <c r="K25" s="32">
        <v>173111122.28571105</v>
      </c>
      <c r="L25" s="32">
        <v>18554669.89151293</v>
      </c>
      <c r="M25" s="32">
        <v>0</v>
      </c>
      <c r="N25" s="32">
        <v>50244754.058255516</v>
      </c>
      <c r="O25" s="32">
        <v>9663860660.9046192</v>
      </c>
      <c r="P25" s="32">
        <v>3588911.0041611083</v>
      </c>
      <c r="Q25" s="32">
        <v>3588911.0041611083</v>
      </c>
      <c r="R25" s="32">
        <v>205518988.65328589</v>
      </c>
      <c r="S25" s="32">
        <v>0</v>
      </c>
      <c r="T25" s="32">
        <v>0</v>
      </c>
      <c r="U25" s="32">
        <v>17944555.020805541</v>
      </c>
      <c r="V25" s="32">
        <v>0</v>
      </c>
      <c r="W25" s="32">
        <v>152492828.56680554</v>
      </c>
      <c r="X25" s="32">
        <v>10856455.787587352</v>
      </c>
      <c r="Y25" s="32">
        <v>0</v>
      </c>
      <c r="Z25" s="32">
        <v>0</v>
      </c>
      <c r="AA25" s="32">
        <v>237406462.92525727</v>
      </c>
      <c r="AB25" s="32">
        <v>22430693.776006926</v>
      </c>
      <c r="AC25" s="32">
        <v>0</v>
      </c>
      <c r="AD25" s="32">
        <v>275807810.66978121</v>
      </c>
      <c r="AE25" s="32">
        <v>0</v>
      </c>
      <c r="AF25" s="32">
        <v>71069410.159900337</v>
      </c>
      <c r="AG25" s="32">
        <v>0</v>
      </c>
      <c r="AH25" s="32">
        <v>20367069.948614292</v>
      </c>
      <c r="AI25" s="32">
        <v>0</v>
      </c>
      <c r="AJ25" s="32">
        <v>0</v>
      </c>
      <c r="AK25" s="32">
        <v>353507733.90986919</v>
      </c>
      <c r="AL25" s="32">
        <v>302186306.55036533</v>
      </c>
      <c r="AM25" s="32">
        <v>8972277.5104027707</v>
      </c>
      <c r="AN25" s="32">
        <v>0</v>
      </c>
      <c r="AO25" s="32">
        <v>0</v>
      </c>
      <c r="AP25" s="32">
        <v>6529305789.8703051</v>
      </c>
      <c r="AQ25" s="32">
        <v>0</v>
      </c>
    </row>
    <row r="26" spans="1:43" ht="24.75" customHeight="1">
      <c r="A26" s="24" t="s">
        <v>40</v>
      </c>
      <c r="B26" s="32">
        <f>SUM(C26:AQ26)</f>
        <v>34099869397.242889</v>
      </c>
      <c r="C26" s="32">
        <v>325888588.94755572</v>
      </c>
      <c r="D26" s="32">
        <v>0</v>
      </c>
      <c r="E26" s="32">
        <v>0</v>
      </c>
      <c r="F26" s="32">
        <v>196013914.41579294</v>
      </c>
      <c r="G26" s="32">
        <v>478526926.60617262</v>
      </c>
      <c r="H26" s="32">
        <v>102644417.52140841</v>
      </c>
      <c r="I26" s="32">
        <v>48811163.440980509</v>
      </c>
      <c r="J26" s="32">
        <v>0</v>
      </c>
      <c r="K26" s="32">
        <v>195050100.25430253</v>
      </c>
      <c r="L26" s="32">
        <v>4818712.6719878176</v>
      </c>
      <c r="M26" s="32">
        <v>0</v>
      </c>
      <c r="N26" s="32">
        <v>9637783.4794399217</v>
      </c>
      <c r="O26" s="32">
        <v>23088168238.503036</v>
      </c>
      <c r="P26" s="32">
        <v>0</v>
      </c>
      <c r="Q26" s="32">
        <v>0</v>
      </c>
      <c r="R26" s="32">
        <v>3614303.1055890787</v>
      </c>
      <c r="S26" s="32">
        <v>0</v>
      </c>
      <c r="T26" s="32">
        <v>0</v>
      </c>
      <c r="U26" s="32">
        <v>60238385.093151316</v>
      </c>
      <c r="V26" s="32">
        <v>0</v>
      </c>
      <c r="W26" s="32">
        <v>108789807.20730269</v>
      </c>
      <c r="X26" s="32">
        <v>50600243.478247106</v>
      </c>
      <c r="Y26" s="32">
        <v>0</v>
      </c>
      <c r="Z26" s="32">
        <v>0</v>
      </c>
      <c r="AA26" s="32">
        <v>40962101.863342896</v>
      </c>
      <c r="AB26" s="32">
        <v>47467847.453403234</v>
      </c>
      <c r="AC26" s="32">
        <v>0</v>
      </c>
      <c r="AD26" s="32">
        <v>209025405.59591359</v>
      </c>
      <c r="AE26" s="32">
        <v>0</v>
      </c>
      <c r="AF26" s="32">
        <v>4819070.807452105</v>
      </c>
      <c r="AG26" s="32">
        <v>12047677.018630262</v>
      </c>
      <c r="AH26" s="32">
        <v>0</v>
      </c>
      <c r="AI26" s="32">
        <v>0</v>
      </c>
      <c r="AJ26" s="32">
        <v>0</v>
      </c>
      <c r="AK26" s="32">
        <v>608396944.17213202</v>
      </c>
      <c r="AL26" s="32">
        <v>156619800.03742576</v>
      </c>
      <c r="AM26" s="32">
        <v>0</v>
      </c>
      <c r="AN26" s="32">
        <v>0</v>
      </c>
      <c r="AO26" s="32">
        <v>0</v>
      </c>
      <c r="AP26" s="32">
        <v>8347727965.569623</v>
      </c>
      <c r="AQ26" s="32">
        <v>0</v>
      </c>
    </row>
    <row r="27" spans="1:43" ht="24.75" customHeight="1">
      <c r="A27" s="24" t="s">
        <v>41</v>
      </c>
      <c r="B27" s="32">
        <f t="shared" si="1"/>
        <v>5565018159.4536896</v>
      </c>
      <c r="C27" s="32">
        <v>107983868.53371176</v>
      </c>
      <c r="D27" s="32">
        <v>2138294.426410134</v>
      </c>
      <c r="E27" s="32">
        <v>0</v>
      </c>
      <c r="F27" s="32">
        <v>38489299.675382413</v>
      </c>
      <c r="G27" s="32">
        <v>63293515.021739967</v>
      </c>
      <c r="H27" s="32">
        <v>0</v>
      </c>
      <c r="I27" s="32">
        <v>30363780.855023906</v>
      </c>
      <c r="J27" s="32">
        <v>0</v>
      </c>
      <c r="K27" s="32">
        <v>42445144.364241153</v>
      </c>
      <c r="L27" s="32">
        <v>0</v>
      </c>
      <c r="M27" s="32">
        <v>0</v>
      </c>
      <c r="N27" s="32">
        <v>0</v>
      </c>
      <c r="O27" s="32">
        <v>3147569395.6757174</v>
      </c>
      <c r="P27" s="32">
        <v>0</v>
      </c>
      <c r="Q27" s="32">
        <v>0</v>
      </c>
      <c r="R27" s="32">
        <v>12829766.558460804</v>
      </c>
      <c r="S27" s="32">
        <v>4276588.8528202679</v>
      </c>
      <c r="T27" s="32">
        <v>0</v>
      </c>
      <c r="U27" s="32">
        <v>4276588.8528202679</v>
      </c>
      <c r="V27" s="32">
        <v>0</v>
      </c>
      <c r="W27" s="32">
        <v>11226045.738653203</v>
      </c>
      <c r="X27" s="32">
        <v>0</v>
      </c>
      <c r="Y27" s="32">
        <v>0</v>
      </c>
      <c r="Z27" s="32">
        <v>0</v>
      </c>
      <c r="AA27" s="32">
        <v>534573.60660253349</v>
      </c>
      <c r="AB27" s="32">
        <v>427658.88528202678</v>
      </c>
      <c r="AC27" s="32">
        <v>15395719.870152965</v>
      </c>
      <c r="AD27" s="32">
        <v>73771157.711149633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21382944.264101341</v>
      </c>
      <c r="AL27" s="32">
        <v>0</v>
      </c>
      <c r="AM27" s="32">
        <v>0</v>
      </c>
      <c r="AN27" s="32">
        <v>0</v>
      </c>
      <c r="AO27" s="32">
        <v>0</v>
      </c>
      <c r="AP27" s="32">
        <v>1988613816.56142</v>
      </c>
      <c r="AQ27" s="32">
        <v>0</v>
      </c>
    </row>
    <row r="28" spans="1:43" ht="24.75" customHeight="1">
      <c r="A28" s="24" t="s">
        <v>42</v>
      </c>
      <c r="B28" s="32">
        <f t="shared" si="1"/>
        <v>34432842987.711861</v>
      </c>
      <c r="C28" s="32">
        <v>583443157.290012</v>
      </c>
      <c r="D28" s="32">
        <v>0</v>
      </c>
      <c r="E28" s="32">
        <v>0</v>
      </c>
      <c r="F28" s="32">
        <v>168872086.15443477</v>
      </c>
      <c r="G28" s="32">
        <v>801228746.18787193</v>
      </c>
      <c r="H28" s="32">
        <v>86557551.697247982</v>
      </c>
      <c r="I28" s="32">
        <v>29927414.933231488</v>
      </c>
      <c r="J28" s="32">
        <v>16972068.9602447</v>
      </c>
      <c r="K28" s="32">
        <v>140506101.5655458</v>
      </c>
      <c r="L28" s="32">
        <v>36772816.080530174</v>
      </c>
      <c r="M28" s="32">
        <v>0</v>
      </c>
      <c r="N28" s="32">
        <v>235346021.7839219</v>
      </c>
      <c r="O28" s="32">
        <v>17331876822.201889</v>
      </c>
      <c r="P28" s="32">
        <v>1470912.6432212074</v>
      </c>
      <c r="Q28" s="32">
        <v>0</v>
      </c>
      <c r="R28" s="32">
        <v>126951075.82263036</v>
      </c>
      <c r="S28" s="32">
        <v>0</v>
      </c>
      <c r="T28" s="32">
        <v>0</v>
      </c>
      <c r="U28" s="32">
        <v>45824586.192660689</v>
      </c>
      <c r="V28" s="32">
        <v>0</v>
      </c>
      <c r="W28" s="32">
        <v>240437643.6034666</v>
      </c>
      <c r="X28" s="32">
        <v>22968866.659531161</v>
      </c>
      <c r="Y28" s="32">
        <v>0</v>
      </c>
      <c r="Z28" s="32">
        <v>0</v>
      </c>
      <c r="AA28" s="32">
        <v>167231452.82161114</v>
      </c>
      <c r="AB28" s="32">
        <v>20083614.936289568</v>
      </c>
      <c r="AC28" s="32">
        <v>0</v>
      </c>
      <c r="AD28" s="32">
        <v>188616259.71151942</v>
      </c>
      <c r="AE28" s="32">
        <v>0</v>
      </c>
      <c r="AF28" s="32">
        <v>62400640.210499674</v>
      </c>
      <c r="AG28" s="32">
        <v>2828678.1600407832</v>
      </c>
      <c r="AH28" s="32">
        <v>1697206.8960244702</v>
      </c>
      <c r="AI28" s="32">
        <v>0</v>
      </c>
      <c r="AJ28" s="32">
        <v>0</v>
      </c>
      <c r="AK28" s="32">
        <v>1291008712.2426138</v>
      </c>
      <c r="AL28" s="32">
        <v>325750576.91029662</v>
      </c>
      <c r="AM28" s="32">
        <v>336046965.41284508</v>
      </c>
      <c r="AN28" s="32">
        <v>2602383.9072375209</v>
      </c>
      <c r="AO28" s="32">
        <v>0</v>
      </c>
      <c r="AP28" s="32">
        <v>11927811659.28301</v>
      </c>
      <c r="AQ28" s="32">
        <v>237608965.4434258</v>
      </c>
    </row>
    <row r="29" spans="1:43" ht="24.75" customHeight="1">
      <c r="A29" s="24" t="s">
        <v>43</v>
      </c>
      <c r="B29" s="32">
        <f t="shared" si="1"/>
        <v>17185958679.290382</v>
      </c>
      <c r="C29" s="32">
        <v>306309581.87222332</v>
      </c>
      <c r="D29" s="32">
        <v>0</v>
      </c>
      <c r="E29" s="32">
        <v>0</v>
      </c>
      <c r="F29" s="32">
        <v>226100551.95024493</v>
      </c>
      <c r="G29" s="32">
        <v>609864130.71043611</v>
      </c>
      <c r="H29" s="32">
        <v>50091509.709276088</v>
      </c>
      <c r="I29" s="32">
        <v>1252287.742731902</v>
      </c>
      <c r="J29" s="32">
        <v>0</v>
      </c>
      <c r="K29" s="32">
        <v>127295049.04869784</v>
      </c>
      <c r="L29" s="32">
        <v>5009150.9709276082</v>
      </c>
      <c r="M29" s="32">
        <v>0</v>
      </c>
      <c r="N29" s="32">
        <v>78894127.792109832</v>
      </c>
      <c r="O29" s="32">
        <v>4277564471.623631</v>
      </c>
      <c r="P29" s="32">
        <v>0</v>
      </c>
      <c r="Q29" s="32">
        <v>0</v>
      </c>
      <c r="R29" s="32">
        <v>330603964.08122224</v>
      </c>
      <c r="S29" s="32">
        <v>0</v>
      </c>
      <c r="T29" s="32">
        <v>0</v>
      </c>
      <c r="U29" s="32">
        <v>100183019.41855219</v>
      </c>
      <c r="V29" s="32">
        <v>25045754.854638044</v>
      </c>
      <c r="W29" s="32">
        <v>218273753.55817056</v>
      </c>
      <c r="X29" s="32">
        <v>15904054.33269516</v>
      </c>
      <c r="Y29" s="32">
        <v>0</v>
      </c>
      <c r="Z29" s="32">
        <v>0</v>
      </c>
      <c r="AA29" s="32">
        <v>69376740.947347373</v>
      </c>
      <c r="AB29" s="32">
        <v>17532028.398246631</v>
      </c>
      <c r="AC29" s="32">
        <v>0</v>
      </c>
      <c r="AD29" s="32">
        <v>82650991.020305544</v>
      </c>
      <c r="AE29" s="32">
        <v>0</v>
      </c>
      <c r="AF29" s="32">
        <v>123475571.43336554</v>
      </c>
      <c r="AG29" s="32">
        <v>375686.32281957066</v>
      </c>
      <c r="AH29" s="32">
        <v>5885752.390839939</v>
      </c>
      <c r="AI29" s="32">
        <v>0</v>
      </c>
      <c r="AJ29" s="32">
        <v>0</v>
      </c>
      <c r="AK29" s="32">
        <v>566034058.46253204</v>
      </c>
      <c r="AL29" s="32">
        <v>37568632.281957068</v>
      </c>
      <c r="AM29" s="32">
        <v>73884976.821182236</v>
      </c>
      <c r="AN29" s="32">
        <v>56603405.971481979</v>
      </c>
      <c r="AO29" s="32">
        <v>0</v>
      </c>
      <c r="AP29" s="32">
        <v>9732154192.6409779</v>
      </c>
      <c r="AQ29" s="32">
        <v>48025234.933768444</v>
      </c>
    </row>
    <row r="30" spans="1:43" ht="24.75" customHeight="1">
      <c r="A30" s="24" t="s">
        <v>44</v>
      </c>
      <c r="B30" s="32">
        <f t="shared" si="1"/>
        <v>17905643267.080795</v>
      </c>
      <c r="C30" s="32">
        <v>249017742.27579451</v>
      </c>
      <c r="D30" s="32">
        <v>0</v>
      </c>
      <c r="E30" s="32">
        <v>0</v>
      </c>
      <c r="F30" s="32">
        <v>303097951.29049492</v>
      </c>
      <c r="G30" s="32">
        <v>487610384.01863474</v>
      </c>
      <c r="H30" s="32">
        <v>55205646.004053414</v>
      </c>
      <c r="I30" s="32">
        <v>103303268.91745616</v>
      </c>
      <c r="J30" s="32">
        <v>0</v>
      </c>
      <c r="K30" s="32">
        <v>181254588.81159163</v>
      </c>
      <c r="L30" s="32">
        <v>62787537.300747439</v>
      </c>
      <c r="M30" s="32">
        <v>0</v>
      </c>
      <c r="N30" s="32">
        <v>81742265.542482525</v>
      </c>
      <c r="O30" s="32">
        <v>4909511548.7124071</v>
      </c>
      <c r="P30" s="32">
        <v>0</v>
      </c>
      <c r="Q30" s="32">
        <v>39686462.256132819</v>
      </c>
      <c r="R30" s="32">
        <v>36487851.865340017</v>
      </c>
      <c r="S30" s="32">
        <v>11846705.151084423</v>
      </c>
      <c r="T30" s="32">
        <v>0</v>
      </c>
      <c r="U30" s="32">
        <v>130313756.66192865</v>
      </c>
      <c r="V30" s="32">
        <v>1421604.6181301307</v>
      </c>
      <c r="W30" s="32">
        <v>164906135.70309523</v>
      </c>
      <c r="X30" s="32">
        <v>53784041.385923281</v>
      </c>
      <c r="Y30" s="32">
        <v>0</v>
      </c>
      <c r="Z30" s="32">
        <v>0</v>
      </c>
      <c r="AA30" s="32">
        <v>41818869.183328018</v>
      </c>
      <c r="AB30" s="32">
        <v>24404212.611233912</v>
      </c>
      <c r="AC30" s="32">
        <v>0</v>
      </c>
      <c r="AD30" s="32">
        <v>126167409.8590491</v>
      </c>
      <c r="AE30" s="32">
        <v>0</v>
      </c>
      <c r="AF30" s="32">
        <v>20139398.756843518</v>
      </c>
      <c r="AG30" s="32">
        <v>5331017.3179879896</v>
      </c>
      <c r="AH30" s="32">
        <v>1540071.6696409748</v>
      </c>
      <c r="AI30" s="32">
        <v>91219629.663350061</v>
      </c>
      <c r="AJ30" s="32">
        <v>0</v>
      </c>
      <c r="AK30" s="32">
        <v>367840194.94117141</v>
      </c>
      <c r="AL30" s="32">
        <v>178885247.78137475</v>
      </c>
      <c r="AM30" s="32">
        <v>21324069.271951962</v>
      </c>
      <c r="AN30" s="32">
        <v>42648138.543903917</v>
      </c>
      <c r="AO30" s="32">
        <v>0</v>
      </c>
      <c r="AP30" s="32">
        <v>10112347516.965662</v>
      </c>
      <c r="AQ30" s="32">
        <v>0</v>
      </c>
    </row>
    <row r="31" spans="1:43" ht="24.75" customHeight="1">
      <c r="A31" s="24" t="s">
        <v>45</v>
      </c>
      <c r="B31" s="32">
        <f t="shared" si="1"/>
        <v>54982420208.502701</v>
      </c>
      <c r="C31" s="32">
        <v>2089394190.7378261</v>
      </c>
      <c r="D31" s="32">
        <v>0</v>
      </c>
      <c r="E31" s="32">
        <v>0</v>
      </c>
      <c r="F31" s="32">
        <v>289356248.7150991</v>
      </c>
      <c r="G31" s="32">
        <v>842935843.97478712</v>
      </c>
      <c r="H31" s="32">
        <v>222954152.88055289</v>
      </c>
      <c r="I31" s="32">
        <v>96830005.923934475</v>
      </c>
      <c r="J31" s="32">
        <v>1838544.4162772368</v>
      </c>
      <c r="K31" s="32">
        <v>252419891.39208943</v>
      </c>
      <c r="L31" s="32">
        <v>10418418.358904341</v>
      </c>
      <c r="M31" s="32">
        <v>339395299.24477792</v>
      </c>
      <c r="N31" s="32">
        <v>342069082.13240707</v>
      </c>
      <c r="O31" s="32">
        <v>28294693579.640343</v>
      </c>
      <c r="P31" s="32">
        <v>0</v>
      </c>
      <c r="Q31" s="32">
        <v>36770888.325544737</v>
      </c>
      <c r="R31" s="32">
        <v>264750395.94392204</v>
      </c>
      <c r="S31" s="32">
        <v>56382028.765835263</v>
      </c>
      <c r="T31" s="32">
        <v>8579873.9426271059</v>
      </c>
      <c r="U31" s="32">
        <v>61284813.875907898</v>
      </c>
      <c r="V31" s="32">
        <v>4964069.9239485394</v>
      </c>
      <c r="W31" s="32">
        <v>653050976.66167426</v>
      </c>
      <c r="X31" s="32">
        <v>76789871.786512598</v>
      </c>
      <c r="Y31" s="32">
        <v>11031266.497663422</v>
      </c>
      <c r="Z31" s="32">
        <v>4412506.599065369</v>
      </c>
      <c r="AA31" s="32">
        <v>89966106.76983279</v>
      </c>
      <c r="AB31" s="32">
        <v>83347346.87123473</v>
      </c>
      <c r="AC31" s="32">
        <v>3370664.7631749343</v>
      </c>
      <c r="AD31" s="32">
        <v>222463874.3695457</v>
      </c>
      <c r="AE31" s="32">
        <v>6128481.3875907892</v>
      </c>
      <c r="AF31" s="32">
        <v>131149501.6944429</v>
      </c>
      <c r="AG31" s="32">
        <v>105777588.74981703</v>
      </c>
      <c r="AH31" s="32">
        <v>25494482.572377682</v>
      </c>
      <c r="AI31" s="32">
        <v>2451392.5550363157</v>
      </c>
      <c r="AJ31" s="32">
        <v>147083553.30217895</v>
      </c>
      <c r="AK31" s="32">
        <v>617260645.35814416</v>
      </c>
      <c r="AL31" s="32">
        <v>1260260912.5441699</v>
      </c>
      <c r="AM31" s="32">
        <v>148554388.83520073</v>
      </c>
      <c r="AN31" s="32">
        <v>22062532.995326839</v>
      </c>
      <c r="AO31" s="32">
        <v>0</v>
      </c>
      <c r="AP31" s="32">
        <v>17739990051.638752</v>
      </c>
      <c r="AQ31" s="32">
        <v>416736734.35617375</v>
      </c>
    </row>
    <row r="32" spans="1:43" ht="24.75" customHeight="1">
      <c r="A32" s="24" t="s">
        <v>46</v>
      </c>
      <c r="B32" s="32">
        <f t="shared" si="1"/>
        <v>40567081266.87619</v>
      </c>
      <c r="C32" s="32">
        <v>381506243.94376326</v>
      </c>
      <c r="D32" s="32">
        <v>0</v>
      </c>
      <c r="E32" s="32">
        <v>0</v>
      </c>
      <c r="F32" s="32">
        <v>783512967.61424446</v>
      </c>
      <c r="G32" s="32">
        <v>1249942600.1175539</v>
      </c>
      <c r="H32" s="32">
        <v>76537919.757481188</v>
      </c>
      <c r="I32" s="32">
        <v>559893933.81783569</v>
      </c>
      <c r="J32" s="32">
        <v>1497806.6488743876</v>
      </c>
      <c r="K32" s="32">
        <v>255308588.53836766</v>
      </c>
      <c r="L32" s="32">
        <v>62907879.252724275</v>
      </c>
      <c r="M32" s="32">
        <v>0</v>
      </c>
      <c r="N32" s="32">
        <v>740064992.97457719</v>
      </c>
      <c r="O32" s="32">
        <v>7108230881.9621096</v>
      </c>
      <c r="P32" s="32">
        <v>0</v>
      </c>
      <c r="Q32" s="32">
        <v>0</v>
      </c>
      <c r="R32" s="32">
        <v>196318295.48242754</v>
      </c>
      <c r="S32" s="32">
        <v>0</v>
      </c>
      <c r="T32" s="32">
        <v>40050741.806090087</v>
      </c>
      <c r="U32" s="32">
        <v>104846465.42120713</v>
      </c>
      <c r="V32" s="32">
        <v>27709423.00417617</v>
      </c>
      <c r="W32" s="32">
        <v>294688434.56272429</v>
      </c>
      <c r="X32" s="32">
        <v>23068386.406399749</v>
      </c>
      <c r="Y32" s="32">
        <v>0</v>
      </c>
      <c r="Z32" s="32">
        <v>52423232.710603565</v>
      </c>
      <c r="AA32" s="32">
        <v>512249873.91504055</v>
      </c>
      <c r="AB32" s="32">
        <v>45252010.645164788</v>
      </c>
      <c r="AC32" s="32">
        <v>0</v>
      </c>
      <c r="AD32" s="32">
        <v>91488626.929728597</v>
      </c>
      <c r="AE32" s="32">
        <v>0</v>
      </c>
      <c r="AF32" s="32">
        <v>17478017.593091492</v>
      </c>
      <c r="AG32" s="32">
        <v>59438243.898916177</v>
      </c>
      <c r="AH32" s="32">
        <v>0</v>
      </c>
      <c r="AI32" s="32">
        <v>0</v>
      </c>
      <c r="AJ32" s="32">
        <v>0</v>
      </c>
      <c r="AK32" s="32">
        <v>2346668653.0451789</v>
      </c>
      <c r="AL32" s="32">
        <v>131806985.1009461</v>
      </c>
      <c r="AM32" s="32">
        <v>20969293.084241427</v>
      </c>
      <c r="AN32" s="32">
        <v>8986839.8932463247</v>
      </c>
      <c r="AO32" s="32">
        <v>0</v>
      </c>
      <c r="AP32" s="32">
        <v>25374233928.749466</v>
      </c>
      <c r="AQ32" s="32">
        <v>0</v>
      </c>
    </row>
    <row r="33" spans="1:43" ht="24.75" customHeight="1">
      <c r="A33" s="24" t="s">
        <v>47</v>
      </c>
      <c r="B33" s="32">
        <f t="shared" si="1"/>
        <v>28954923560.987213</v>
      </c>
      <c r="C33" s="32">
        <v>467986758.78690749</v>
      </c>
      <c r="D33" s="32">
        <v>0</v>
      </c>
      <c r="E33" s="32">
        <v>2501265.4130780729</v>
      </c>
      <c r="F33" s="32">
        <v>392698669.85325754</v>
      </c>
      <c r="G33" s="32">
        <v>1178971452.4543498</v>
      </c>
      <c r="H33" s="32">
        <v>15257719.019776246</v>
      </c>
      <c r="I33" s="32">
        <v>0</v>
      </c>
      <c r="J33" s="32">
        <v>0</v>
      </c>
      <c r="K33" s="32">
        <v>362058168.54305118</v>
      </c>
      <c r="L33" s="32">
        <v>158079974.10653421</v>
      </c>
      <c r="M33" s="32">
        <v>0</v>
      </c>
      <c r="N33" s="32">
        <v>190096171.39393356</v>
      </c>
      <c r="O33" s="32">
        <v>9214661781.7796211</v>
      </c>
      <c r="P33" s="32">
        <v>0</v>
      </c>
      <c r="Q33" s="32">
        <v>0</v>
      </c>
      <c r="R33" s="32">
        <v>25012654.13078073</v>
      </c>
      <c r="S33" s="32">
        <v>50025308.261561461</v>
      </c>
      <c r="T33" s="32">
        <v>0</v>
      </c>
      <c r="U33" s="32">
        <v>0</v>
      </c>
      <c r="V33" s="32">
        <v>116308841.70813039</v>
      </c>
      <c r="W33" s="32">
        <v>232617683.41626078</v>
      </c>
      <c r="X33" s="32">
        <v>11130631.088197425</v>
      </c>
      <c r="Y33" s="32">
        <v>0</v>
      </c>
      <c r="Z33" s="32">
        <v>0</v>
      </c>
      <c r="AA33" s="32">
        <v>215108825.52471426</v>
      </c>
      <c r="AB33" s="32">
        <v>34392399.42982351</v>
      </c>
      <c r="AC33" s="32">
        <v>0</v>
      </c>
      <c r="AD33" s="32">
        <v>110680994.52870473</v>
      </c>
      <c r="AE33" s="32">
        <v>51275940.968100503</v>
      </c>
      <c r="AF33" s="32">
        <v>53777206.381178573</v>
      </c>
      <c r="AG33" s="32">
        <v>95048085.696966767</v>
      </c>
      <c r="AH33" s="32">
        <v>17508857.89154651</v>
      </c>
      <c r="AI33" s="32">
        <v>0</v>
      </c>
      <c r="AJ33" s="32">
        <v>0</v>
      </c>
      <c r="AK33" s="32">
        <v>1001131481.5844986</v>
      </c>
      <c r="AL33" s="32">
        <v>1610189609.6690092</v>
      </c>
      <c r="AM33" s="32">
        <v>121311372.53428654</v>
      </c>
      <c r="AN33" s="32">
        <v>7253669.6979264114</v>
      </c>
      <c r="AO33" s="32">
        <v>0</v>
      </c>
      <c r="AP33" s="32">
        <v>13039746927.383396</v>
      </c>
      <c r="AQ33" s="32">
        <v>180091109.74162126</v>
      </c>
    </row>
    <row r="34" spans="1:43" ht="24.75" customHeight="1">
      <c r="A34" s="24" t="s">
        <v>48</v>
      </c>
      <c r="B34" s="32">
        <f t="shared" si="1"/>
        <v>13801649684.353128</v>
      </c>
      <c r="C34" s="32">
        <v>50107901.972267568</v>
      </c>
      <c r="D34" s="32">
        <v>0</v>
      </c>
      <c r="E34" s="32">
        <v>0</v>
      </c>
      <c r="F34" s="32">
        <v>47631982.11010845</v>
      </c>
      <c r="G34" s="32">
        <v>925522424.66423619</v>
      </c>
      <c r="H34" s="32">
        <v>109529978.66408603</v>
      </c>
      <c r="I34" s="32">
        <v>25820307.133944936</v>
      </c>
      <c r="J34" s="32">
        <v>0</v>
      </c>
      <c r="K34" s="32">
        <v>55413444.534037076</v>
      </c>
      <c r="L34" s="32">
        <v>26881415.646298833</v>
      </c>
      <c r="M34" s="32">
        <v>0</v>
      </c>
      <c r="N34" s="32">
        <v>216937740.30346429</v>
      </c>
      <c r="O34" s="32">
        <v>5338601892.6558647</v>
      </c>
      <c r="P34" s="32">
        <v>0</v>
      </c>
      <c r="Q34" s="32">
        <v>0</v>
      </c>
      <c r="R34" s="32">
        <v>110944790.01389125</v>
      </c>
      <c r="S34" s="32">
        <v>0</v>
      </c>
      <c r="T34" s="32">
        <v>14148113.498052018</v>
      </c>
      <c r="U34" s="32">
        <v>20043160.788907029</v>
      </c>
      <c r="V34" s="32">
        <v>2358018.9163420033</v>
      </c>
      <c r="W34" s="32">
        <v>38317807.390557557</v>
      </c>
      <c r="X34" s="32">
        <v>188052008.57827473</v>
      </c>
      <c r="Y34" s="32">
        <v>0</v>
      </c>
      <c r="Z34" s="32">
        <v>4716037.8326840065</v>
      </c>
      <c r="AA34" s="32">
        <v>17685141.872565024</v>
      </c>
      <c r="AB34" s="32">
        <v>13087004.985698115</v>
      </c>
      <c r="AC34" s="32">
        <v>0</v>
      </c>
      <c r="AD34" s="32">
        <v>35134481.853495851</v>
      </c>
      <c r="AE34" s="32">
        <v>0</v>
      </c>
      <c r="AF34" s="32">
        <v>19453656.059821527</v>
      </c>
      <c r="AG34" s="32">
        <v>83120166.80105561</v>
      </c>
      <c r="AH34" s="32">
        <v>13794410.66060072</v>
      </c>
      <c r="AI34" s="32">
        <v>0</v>
      </c>
      <c r="AJ34" s="32">
        <v>0</v>
      </c>
      <c r="AK34" s="32">
        <v>165061324.14394021</v>
      </c>
      <c r="AL34" s="32">
        <v>11790094.581710016</v>
      </c>
      <c r="AM34" s="32">
        <v>139712620.79326367</v>
      </c>
      <c r="AN34" s="32">
        <v>0</v>
      </c>
      <c r="AO34" s="32">
        <v>306542459.1244604</v>
      </c>
      <c r="AP34" s="32">
        <v>5821241298.7735033</v>
      </c>
      <c r="AQ34" s="32">
        <v>0</v>
      </c>
    </row>
    <row r="35" spans="1:43" ht="24.75" customHeight="1">
      <c r="A35" s="24" t="s">
        <v>49</v>
      </c>
      <c r="B35" s="32">
        <f t="shared" si="1"/>
        <v>4771160352.8062868</v>
      </c>
      <c r="C35" s="32">
        <v>235648773.52274951</v>
      </c>
      <c r="D35" s="32">
        <v>0</v>
      </c>
      <c r="E35" s="32">
        <v>0</v>
      </c>
      <c r="F35" s="32">
        <v>64003370.586425781</v>
      </c>
      <c r="G35" s="32">
        <v>493116877.92723501</v>
      </c>
      <c r="H35" s="32">
        <v>24728574.999300875</v>
      </c>
      <c r="I35" s="32">
        <v>0</v>
      </c>
      <c r="J35" s="32">
        <v>0</v>
      </c>
      <c r="K35" s="32">
        <v>66912614.703990594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36365551.469560109</v>
      </c>
      <c r="V35" s="32">
        <v>0</v>
      </c>
      <c r="W35" s="32">
        <v>18910086.764171258</v>
      </c>
      <c r="X35" s="32">
        <v>17455464.705388851</v>
      </c>
      <c r="Y35" s="32">
        <v>0</v>
      </c>
      <c r="Z35" s="32">
        <v>0</v>
      </c>
      <c r="AA35" s="32">
        <v>1454622.0587824043</v>
      </c>
      <c r="AB35" s="32">
        <v>10182354.41147683</v>
      </c>
      <c r="AC35" s="32">
        <v>0</v>
      </c>
      <c r="AD35" s="32">
        <v>27637819.11686568</v>
      </c>
      <c r="AE35" s="32">
        <v>0</v>
      </c>
      <c r="AF35" s="32">
        <v>4363866.1763472129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3770380376.3639922</v>
      </c>
      <c r="AQ35" s="32">
        <v>0</v>
      </c>
    </row>
    <row r="36" spans="1:43" ht="24.75" customHeight="1">
      <c r="P36" s="13">
        <v>0</v>
      </c>
    </row>
  </sheetData>
  <mergeCells count="2">
    <mergeCell ref="A1:B1"/>
    <mergeCell ref="A2:C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rightToLeft="1" workbookViewId="0">
      <selection activeCell="A3" sqref="A1:A1048576"/>
    </sheetView>
  </sheetViews>
  <sheetFormatPr defaultColWidth="9" defaultRowHeight="24.75" customHeight="1"/>
  <cols>
    <col min="1" max="1" width="26.28515625" style="14" customWidth="1"/>
    <col min="2" max="8" width="19.140625" style="13" customWidth="1"/>
    <col min="9" max="17" width="18" style="13" customWidth="1"/>
    <col min="18" max="18" width="13.85546875" style="13" bestFit="1" customWidth="1"/>
    <col min="19" max="19" width="12" style="13" bestFit="1" customWidth="1"/>
    <col min="20" max="20" width="21.85546875" style="13" bestFit="1" customWidth="1"/>
    <col min="21" max="21" width="13.85546875" style="13" bestFit="1" customWidth="1"/>
    <col min="22" max="22" width="12" style="13" bestFit="1" customWidth="1"/>
    <col min="23" max="23" width="21.85546875" style="13" bestFit="1" customWidth="1"/>
    <col min="24" max="24" width="13.85546875" style="13" bestFit="1" customWidth="1"/>
    <col min="25" max="25" width="12" style="13" bestFit="1" customWidth="1"/>
    <col min="26" max="26" width="21.85546875" style="13" bestFit="1" customWidth="1"/>
    <col min="27" max="27" width="13.85546875" style="13" bestFit="1" customWidth="1"/>
    <col min="28" max="28" width="12" style="13" bestFit="1" customWidth="1"/>
    <col min="29" max="29" width="21.85546875" style="13" bestFit="1" customWidth="1"/>
    <col min="30" max="30" width="13.85546875" style="13" bestFit="1" customWidth="1"/>
    <col min="31" max="31" width="12" style="13" bestFit="1" customWidth="1"/>
    <col min="32" max="32" width="21.85546875" style="13" bestFit="1" customWidth="1"/>
    <col min="33" max="33" width="13.85546875" style="13" bestFit="1" customWidth="1"/>
    <col min="34" max="34" width="20.7109375" style="13" bestFit="1" customWidth="1"/>
    <col min="35" max="35" width="13.85546875" style="13" bestFit="1" customWidth="1"/>
    <col min="36" max="36" width="12" style="13" bestFit="1" customWidth="1"/>
    <col min="37" max="37" width="21.85546875" style="13" bestFit="1" customWidth="1"/>
    <col min="38" max="38" width="13.85546875" style="13" bestFit="1" customWidth="1"/>
    <col min="39" max="39" width="21.85546875" style="13" bestFit="1" customWidth="1"/>
    <col min="40" max="40" width="13.85546875" style="13" bestFit="1" customWidth="1"/>
    <col min="41" max="41" width="21.85546875" style="13" bestFit="1" customWidth="1"/>
    <col min="42" max="42" width="13.85546875" style="13" bestFit="1" customWidth="1"/>
    <col min="43" max="43" width="12" style="13" bestFit="1" customWidth="1"/>
    <col min="44" max="44" width="21.85546875" style="13" bestFit="1" customWidth="1"/>
    <col min="45" max="45" width="13.85546875" style="13" bestFit="1" customWidth="1"/>
    <col min="46" max="46" width="12" style="13" bestFit="1" customWidth="1"/>
    <col min="47" max="47" width="21.85546875" style="13" bestFit="1" customWidth="1"/>
    <col min="48" max="48" width="13.85546875" style="13" bestFit="1" customWidth="1"/>
    <col min="49" max="49" width="21.85546875" style="13" bestFit="1" customWidth="1"/>
    <col min="50" max="50" width="13.85546875" style="13" bestFit="1" customWidth="1"/>
    <col min="51" max="51" width="12" style="13" bestFit="1" customWidth="1"/>
    <col min="52" max="52" width="21.85546875" style="13" bestFit="1" customWidth="1"/>
    <col min="53" max="53" width="13.85546875" style="13" bestFit="1" customWidth="1"/>
    <col min="54" max="54" width="12" style="13" bestFit="1" customWidth="1"/>
    <col min="55" max="55" width="21.85546875" style="13" bestFit="1" customWidth="1"/>
    <col min="56" max="56" width="12.85546875" style="13" bestFit="1" customWidth="1"/>
    <col min="57" max="57" width="11" style="13" bestFit="1" customWidth="1"/>
    <col min="58" max="58" width="21.85546875" style="13" bestFit="1" customWidth="1"/>
    <col min="59" max="59" width="13.85546875" style="13" bestFit="1" customWidth="1"/>
    <col min="60" max="60" width="12" style="13" bestFit="1" customWidth="1"/>
    <col min="61" max="61" width="21.85546875" style="13" bestFit="1" customWidth="1"/>
    <col min="62" max="62" width="13.85546875" style="13" bestFit="1" customWidth="1"/>
    <col min="63" max="63" width="12" style="13" bestFit="1" customWidth="1"/>
    <col min="64" max="64" width="21.85546875" style="13" bestFit="1" customWidth="1"/>
    <col min="65" max="65" width="13.85546875" style="13" bestFit="1" customWidth="1"/>
    <col min="66" max="66" width="12" style="13" bestFit="1" customWidth="1"/>
    <col min="67" max="67" width="21.85546875" style="13" bestFit="1" customWidth="1"/>
    <col min="68" max="68" width="13.85546875" style="13" bestFit="1" customWidth="1"/>
    <col min="69" max="69" width="12" style="13" bestFit="1" customWidth="1"/>
    <col min="70" max="70" width="21.85546875" style="13" bestFit="1" customWidth="1"/>
    <col min="71" max="71" width="13.85546875" style="13" bestFit="1" customWidth="1"/>
    <col min="72" max="72" width="12" style="13" bestFit="1" customWidth="1"/>
    <col min="73" max="73" width="21.85546875" style="13" bestFit="1" customWidth="1"/>
    <col min="74" max="74" width="11.85546875" style="13" bestFit="1" customWidth="1"/>
    <col min="75" max="75" width="21.85546875" style="13" bestFit="1" customWidth="1"/>
    <col min="76" max="76" width="13.85546875" style="13" bestFit="1" customWidth="1"/>
    <col min="77" max="77" width="12" style="13" bestFit="1" customWidth="1"/>
    <col min="78" max="78" width="21.85546875" style="13" bestFit="1" customWidth="1"/>
    <col min="79" max="79" width="13.85546875" style="13" bestFit="1" customWidth="1"/>
    <col min="80" max="80" width="12" style="13" bestFit="1" customWidth="1"/>
    <col min="81" max="81" width="21.85546875" style="13" bestFit="1" customWidth="1"/>
    <col min="82" max="82" width="13.85546875" style="13" bestFit="1" customWidth="1"/>
    <col min="83" max="83" width="12" style="13" bestFit="1" customWidth="1"/>
    <col min="84" max="84" width="21.85546875" style="13" bestFit="1" customWidth="1"/>
    <col min="85" max="85" width="13.85546875" style="13" bestFit="1" customWidth="1"/>
    <col min="86" max="86" width="12" style="13" bestFit="1" customWidth="1"/>
    <col min="87" max="87" width="21.85546875" style="13" bestFit="1" customWidth="1"/>
    <col min="88" max="88" width="13.85546875" style="13" bestFit="1" customWidth="1"/>
    <col min="89" max="89" width="12" style="13" bestFit="1" customWidth="1"/>
    <col min="90" max="90" width="21.85546875" style="13" bestFit="1" customWidth="1"/>
    <col min="91" max="91" width="12.85546875" style="13" bestFit="1" customWidth="1"/>
    <col min="92" max="92" width="21.85546875" style="13" bestFit="1" customWidth="1"/>
    <col min="93" max="93" width="13.85546875" style="13" bestFit="1" customWidth="1"/>
    <col min="94" max="94" width="12" style="13" bestFit="1" customWidth="1"/>
    <col min="95" max="95" width="21.85546875" style="13" bestFit="1" customWidth="1"/>
    <col min="96" max="96" width="11.85546875" style="13" bestFit="1" customWidth="1"/>
    <col min="97" max="97" width="10" style="13" bestFit="1" customWidth="1"/>
    <col min="98" max="98" width="21.85546875" style="13" bestFit="1" customWidth="1"/>
    <col min="99" max="99" width="9" style="13"/>
    <col min="100" max="100" width="12.140625" style="13" bestFit="1" customWidth="1"/>
    <col min="101" max="101" width="11.28515625" style="13" bestFit="1" customWidth="1"/>
    <col min="102" max="16384" width="9" style="13"/>
  </cols>
  <sheetData>
    <row r="1" spans="1:17" ht="24.75" customHeight="1">
      <c r="A1" s="10" t="s">
        <v>18</v>
      </c>
      <c r="B1" s="10"/>
    </row>
    <row r="2" spans="1:17" s="14" customFormat="1" ht="35.25" customHeight="1">
      <c r="A2" s="11" t="s">
        <v>132</v>
      </c>
      <c r="B2" s="11"/>
      <c r="C2" s="11"/>
      <c r="D2" s="11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51.75" customHeight="1">
      <c r="A3" s="23" t="s">
        <v>17</v>
      </c>
      <c r="B3" s="23" t="s">
        <v>0</v>
      </c>
      <c r="C3" s="23" t="s">
        <v>133</v>
      </c>
      <c r="D3" s="23" t="s">
        <v>134</v>
      </c>
      <c r="E3" s="23" t="s">
        <v>135</v>
      </c>
      <c r="F3" s="23" t="s">
        <v>158</v>
      </c>
      <c r="G3" s="23" t="s">
        <v>122</v>
      </c>
      <c r="H3" s="23" t="s">
        <v>136</v>
      </c>
      <c r="I3" s="23" t="s">
        <v>137</v>
      </c>
      <c r="J3" s="23" t="s">
        <v>95</v>
      </c>
      <c r="K3" s="23" t="s">
        <v>96</v>
      </c>
      <c r="L3" s="23" t="s">
        <v>97</v>
      </c>
      <c r="M3" s="23" t="s">
        <v>98</v>
      </c>
      <c r="N3" s="23" t="s">
        <v>123</v>
      </c>
      <c r="O3" s="23" t="s">
        <v>138</v>
      </c>
      <c r="P3" s="23" t="s">
        <v>99</v>
      </c>
      <c r="Q3" s="23" t="s">
        <v>124</v>
      </c>
    </row>
    <row r="4" spans="1:17" ht="24.75" customHeight="1">
      <c r="A4" s="16" t="s">
        <v>19</v>
      </c>
      <c r="B4" s="31">
        <f t="shared" ref="B4:Q4" si="0">SUM(B5:B35)</f>
        <v>3594004572381.71</v>
      </c>
      <c r="C4" s="31">
        <f t="shared" si="0"/>
        <v>3540220311696.7563</v>
      </c>
      <c r="D4" s="31">
        <f t="shared" si="0"/>
        <v>22576899080.178665</v>
      </c>
      <c r="E4" s="31">
        <f t="shared" si="0"/>
        <v>4250346521.9884195</v>
      </c>
      <c r="F4" s="31">
        <f t="shared" si="0"/>
        <v>4728809038.9653769</v>
      </c>
      <c r="G4" s="31">
        <f t="shared" si="0"/>
        <v>2871137094.3828964</v>
      </c>
      <c r="H4" s="31">
        <f t="shared" si="0"/>
        <v>2650497395.8828621</v>
      </c>
      <c r="I4" s="31">
        <f t="shared" si="0"/>
        <v>2902395998.3656993</v>
      </c>
      <c r="J4" s="31">
        <f t="shared" si="0"/>
        <v>163644981.61302048</v>
      </c>
      <c r="K4" s="31">
        <f t="shared" si="0"/>
        <v>5601889334.6835365</v>
      </c>
      <c r="L4" s="31">
        <f t="shared" si="0"/>
        <v>723960682.61817002</v>
      </c>
      <c r="M4" s="31">
        <f t="shared" si="0"/>
        <v>51616855.452295639</v>
      </c>
      <c r="N4" s="31">
        <f t="shared" si="0"/>
        <v>645210693.15369546</v>
      </c>
      <c r="O4" s="31">
        <f t="shared" si="0"/>
        <v>0</v>
      </c>
      <c r="P4" s="31">
        <f t="shared" si="0"/>
        <v>4824709870.2937193</v>
      </c>
      <c r="Q4" s="31">
        <f t="shared" si="0"/>
        <v>1793143137.3753238</v>
      </c>
    </row>
    <row r="5" spans="1:17" ht="24.75" customHeight="1">
      <c r="A5" s="24" t="s">
        <v>20</v>
      </c>
      <c r="B5" s="32">
        <f t="shared" ref="B5:B35" si="1">SUM(C5:Q5)</f>
        <v>336293297698.46771</v>
      </c>
      <c r="C5" s="32">
        <v>329371405552.80432</v>
      </c>
      <c r="D5" s="32">
        <v>2317006478.1746788</v>
      </c>
      <c r="E5" s="32">
        <v>462337918.42256391</v>
      </c>
      <c r="F5" s="32">
        <v>0</v>
      </c>
      <c r="G5" s="32">
        <v>1306104619.5437429</v>
      </c>
      <c r="H5" s="32">
        <v>0</v>
      </c>
      <c r="I5" s="32">
        <v>0</v>
      </c>
      <c r="J5" s="32">
        <v>0</v>
      </c>
      <c r="K5" s="32">
        <v>2836443129.5224295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</row>
    <row r="6" spans="1:17" ht="24.75" customHeight="1">
      <c r="A6" s="24" t="s">
        <v>21</v>
      </c>
      <c r="B6" s="32">
        <f t="shared" si="1"/>
        <v>146476229422.10669</v>
      </c>
      <c r="C6" s="32">
        <v>145960359477.12204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225106885.08420447</v>
      </c>
      <c r="J6" s="32">
        <v>0</v>
      </c>
      <c r="K6" s="32">
        <v>56276721.271051116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234486338.62937966</v>
      </c>
    </row>
    <row r="7" spans="1:17" ht="24.75" customHeight="1">
      <c r="A7" s="24" t="s">
        <v>22</v>
      </c>
      <c r="B7" s="32">
        <f t="shared" si="1"/>
        <v>82057536853.309952</v>
      </c>
      <c r="C7" s="32">
        <v>80770601298.068695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134455953.53266925</v>
      </c>
      <c r="M7" s="32">
        <v>0</v>
      </c>
      <c r="N7" s="32">
        <v>0</v>
      </c>
      <c r="O7" s="32">
        <v>0</v>
      </c>
      <c r="P7" s="32">
        <v>1152479601.7085936</v>
      </c>
      <c r="Q7" s="32">
        <v>0</v>
      </c>
    </row>
    <row r="8" spans="1:17" ht="24.75" customHeight="1">
      <c r="A8" s="24" t="s">
        <v>23</v>
      </c>
      <c r="B8" s="32">
        <f t="shared" si="1"/>
        <v>293685864933.54822</v>
      </c>
      <c r="C8" s="32">
        <v>289821497580.41376</v>
      </c>
      <c r="D8" s="32">
        <v>1703154826.7281046</v>
      </c>
      <c r="E8" s="32">
        <v>0</v>
      </c>
      <c r="F8" s="32">
        <v>0</v>
      </c>
      <c r="G8" s="32">
        <v>758924815.46873975</v>
      </c>
      <c r="H8" s="32">
        <v>318461912.11067182</v>
      </c>
      <c r="I8" s="32">
        <v>1083825798.8269758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</row>
    <row r="9" spans="1:17" ht="24.75" customHeight="1">
      <c r="A9" s="24" t="s">
        <v>24</v>
      </c>
      <c r="B9" s="32">
        <f t="shared" si="1"/>
        <v>258626569147.85007</v>
      </c>
      <c r="C9" s="32">
        <v>258362207232.58301</v>
      </c>
      <c r="D9" s="32">
        <v>34481988.947877921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229879926.31918615</v>
      </c>
      <c r="Q9" s="32">
        <v>0</v>
      </c>
    </row>
    <row r="10" spans="1:17" ht="24.75" customHeight="1">
      <c r="A10" s="24" t="s">
        <v>25</v>
      </c>
      <c r="B10" s="32">
        <f t="shared" si="1"/>
        <v>2504859185.2233</v>
      </c>
      <c r="C10" s="32">
        <v>2016106173.4724123</v>
      </c>
      <c r="D10" s="32">
        <v>0</v>
      </c>
      <c r="E10" s="32">
        <v>0</v>
      </c>
      <c r="F10" s="32">
        <v>0</v>
      </c>
      <c r="G10" s="32">
        <v>488753011.75088787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</row>
    <row r="11" spans="1:17" ht="24.75" customHeight="1">
      <c r="A11" s="24" t="s">
        <v>26</v>
      </c>
      <c r="B11" s="32">
        <f t="shared" si="1"/>
        <v>59798239659.447929</v>
      </c>
      <c r="C11" s="32">
        <v>59798239659.447929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</row>
    <row r="12" spans="1:17" ht="24.75" customHeight="1">
      <c r="A12" s="24" t="s">
        <v>27</v>
      </c>
      <c r="B12" s="32">
        <f t="shared" si="1"/>
        <v>900452895650.32678</v>
      </c>
      <c r="C12" s="32">
        <v>886114765542.78796</v>
      </c>
      <c r="D12" s="32">
        <v>10320790247.686514</v>
      </c>
      <c r="E12" s="32">
        <v>322605346.57684779</v>
      </c>
      <c r="F12" s="32">
        <v>0</v>
      </c>
      <c r="G12" s="32">
        <v>38712641.589221731</v>
      </c>
      <c r="H12" s="32">
        <v>1317778319.6971078</v>
      </c>
      <c r="I12" s="32">
        <v>0</v>
      </c>
      <c r="J12" s="32">
        <v>0</v>
      </c>
      <c r="K12" s="32">
        <v>1641416003.3830013</v>
      </c>
      <c r="L12" s="32">
        <v>0</v>
      </c>
      <c r="M12" s="32">
        <v>51616855.452295639</v>
      </c>
      <c r="N12" s="32">
        <v>645210693.15369546</v>
      </c>
      <c r="O12" s="32">
        <v>0</v>
      </c>
      <c r="P12" s="32">
        <v>0</v>
      </c>
      <c r="Q12" s="32">
        <v>0</v>
      </c>
    </row>
    <row r="13" spans="1:17" ht="24.75" customHeight="1">
      <c r="A13" s="24" t="s">
        <v>53</v>
      </c>
      <c r="B13" s="32">
        <f t="shared" si="1"/>
        <v>16903202093.927547</v>
      </c>
      <c r="C13" s="32">
        <v>16903202093.927547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</row>
    <row r="14" spans="1:17" ht="24.75" customHeight="1">
      <c r="A14" s="24" t="s">
        <v>28</v>
      </c>
      <c r="B14" s="32">
        <f t="shared" si="1"/>
        <v>9764877880.6062794</v>
      </c>
      <c r="C14" s="32">
        <v>9673236690.9029884</v>
      </c>
      <c r="D14" s="32">
        <v>91641189.703291476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</row>
    <row r="15" spans="1:17" ht="24.75" customHeight="1">
      <c r="A15" s="24" t="s">
        <v>29</v>
      </c>
      <c r="B15" s="32">
        <f t="shared" si="1"/>
        <v>174050976993.36166</v>
      </c>
      <c r="C15" s="32">
        <v>170031321558.78259</v>
      </c>
      <c r="D15" s="32">
        <v>350144200.28125137</v>
      </c>
      <c r="E15" s="32">
        <v>42017301.568734974</v>
      </c>
      <c r="F15" s="32">
        <v>3599482404.8859692</v>
      </c>
      <c r="G15" s="32">
        <v>28011533.445438769</v>
      </c>
      <c r="H15" s="32">
        <v>-2.8011536246592397</v>
      </c>
      <c r="I15" s="32">
        <v>-2.8011536246592397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</row>
    <row r="16" spans="1:17" ht="24.75" customHeight="1">
      <c r="A16" s="24" t="s">
        <v>30</v>
      </c>
      <c r="B16" s="32">
        <f t="shared" si="1"/>
        <v>8985481781.0050793</v>
      </c>
      <c r="C16" s="32">
        <v>8981816133.4169483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3665647.5881316592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</row>
    <row r="17" spans="1:17" ht="24.75" customHeight="1">
      <c r="A17" s="24" t="s">
        <v>31</v>
      </c>
      <c r="B17" s="32">
        <f t="shared" si="1"/>
        <v>121689034496.85057</v>
      </c>
      <c r="C17" s="32">
        <v>116796503561.77074</v>
      </c>
      <c r="D17" s="32">
        <v>2609197780.8898516</v>
      </c>
      <c r="E17" s="32">
        <v>998120785.71846271</v>
      </c>
      <c r="F17" s="32">
        <v>0</v>
      </c>
      <c r="G17" s="32">
        <v>0</v>
      </c>
      <c r="H17" s="32">
        <v>356369889.21681756</v>
      </c>
      <c r="I17" s="32">
        <v>855287734.12036204</v>
      </c>
      <c r="J17" s="32">
        <v>0</v>
      </c>
      <c r="K17" s="32">
        <v>73554745.134351134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</row>
    <row r="18" spans="1:17" ht="24.75" customHeight="1">
      <c r="A18" s="24" t="s">
        <v>32</v>
      </c>
      <c r="B18" s="32">
        <f t="shared" si="1"/>
        <v>31469353016.765938</v>
      </c>
      <c r="C18" s="32">
        <v>29596527116.083588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163644981.61302048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848529534.28973591</v>
      </c>
      <c r="Q18" s="32">
        <v>860651384.7795893</v>
      </c>
    </row>
    <row r="19" spans="1:17" ht="24.75" customHeight="1">
      <c r="A19" s="24" t="s">
        <v>33</v>
      </c>
      <c r="B19" s="32">
        <f t="shared" si="1"/>
        <v>8142701543.4278774</v>
      </c>
      <c r="C19" s="32">
        <v>8142701543.4278774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</row>
    <row r="20" spans="1:17" ht="24.75" customHeight="1">
      <c r="A20" s="24" t="s">
        <v>34</v>
      </c>
      <c r="B20" s="32">
        <f t="shared" si="1"/>
        <v>36085833332.386139</v>
      </c>
      <c r="C20" s="32">
        <v>36085833332.386139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</row>
    <row r="21" spans="1:17" ht="24.75" customHeight="1">
      <c r="A21" s="24" t="s">
        <v>35</v>
      </c>
      <c r="B21" s="32">
        <f t="shared" si="1"/>
        <v>176693046820.29837</v>
      </c>
      <c r="C21" s="32">
        <v>176693046820.29837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</row>
    <row r="22" spans="1:17" ht="24.75" customHeight="1">
      <c r="A22" s="24" t="s">
        <v>36</v>
      </c>
      <c r="B22" s="32">
        <f t="shared" si="1"/>
        <v>119928274457.0829</v>
      </c>
      <c r="C22" s="32">
        <v>119493212459.05243</v>
      </c>
      <c r="D22" s="32">
        <v>435061998.03046775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</row>
    <row r="23" spans="1:17" ht="24.75" customHeight="1">
      <c r="A23" s="24" t="s">
        <v>37</v>
      </c>
      <c r="B23" s="32">
        <f t="shared" si="1"/>
        <v>57194284729.265404</v>
      </c>
      <c r="C23" s="32">
        <v>57194284729.265404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</row>
    <row r="24" spans="1:17" ht="24.75" customHeight="1">
      <c r="A24" s="24" t="s">
        <v>38</v>
      </c>
      <c r="B24" s="32">
        <f t="shared" si="1"/>
        <v>99063052009.505493</v>
      </c>
      <c r="C24" s="32">
        <v>97400059168.755295</v>
      </c>
      <c r="D24" s="32">
        <v>761443608.40210509</v>
      </c>
      <c r="E24" s="32">
        <v>243661954.68867362</v>
      </c>
      <c r="F24" s="32">
        <v>0</v>
      </c>
      <c r="G24" s="32">
        <v>0</v>
      </c>
      <c r="H24" s="32">
        <v>657887277.65941882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</row>
    <row r="25" spans="1:17" ht="24.75" customHeight="1">
      <c r="A25" s="24" t="s">
        <v>39</v>
      </c>
      <c r="B25" s="32">
        <f t="shared" si="1"/>
        <v>59532798314.448395</v>
      </c>
      <c r="C25" s="32">
        <v>59285163455.161278</v>
      </c>
      <c r="D25" s="32">
        <v>0</v>
      </c>
      <c r="E25" s="32">
        <v>0</v>
      </c>
      <c r="F25" s="32">
        <v>0</v>
      </c>
      <c r="G25" s="32">
        <v>247634859.28711647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</row>
    <row r="26" spans="1:17" ht="24.75" customHeight="1">
      <c r="A26" s="24" t="s">
        <v>40</v>
      </c>
      <c r="B26" s="32">
        <f>SUM(C26:Q26)</f>
        <v>99305009027.159241</v>
      </c>
      <c r="C26" s="32">
        <v>96789454065.669235</v>
      </c>
      <c r="D26" s="32">
        <v>708403408.69545937</v>
      </c>
      <c r="E26" s="32">
        <v>1807151552.7945395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</row>
    <row r="27" spans="1:17" ht="24.75" customHeight="1">
      <c r="A27" s="24" t="s">
        <v>41</v>
      </c>
      <c r="B27" s="32">
        <f>SUM(C27:Q27)</f>
        <v>12220352646.933916</v>
      </c>
      <c r="C27" s="32">
        <v>12220352646.933916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</row>
    <row r="28" spans="1:17" ht="24.75" customHeight="1">
      <c r="A28" s="24" t="s">
        <v>42</v>
      </c>
      <c r="B28" s="32">
        <f t="shared" si="1"/>
        <v>81540749546.507645</v>
      </c>
      <c r="C28" s="32">
        <v>81337084718.984711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203664827.5229364</v>
      </c>
    </row>
    <row r="29" spans="1:17" ht="24.75" customHeight="1">
      <c r="A29" s="24" t="s">
        <v>43</v>
      </c>
      <c r="B29" s="32">
        <f t="shared" si="1"/>
        <v>45086303444.738083</v>
      </c>
      <c r="C29" s="32">
        <v>44438682838.584274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153280019.71038482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494340586.44341838</v>
      </c>
    </row>
    <row r="30" spans="1:17" ht="24.75" customHeight="1">
      <c r="A30" s="24" t="s">
        <v>44</v>
      </c>
      <c r="B30" s="32">
        <f t="shared" si="1"/>
        <v>42344270556.778618</v>
      </c>
      <c r="C30" s="32">
        <v>41339669959.966652</v>
      </c>
      <c r="D30" s="32">
        <v>663415488.46072769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341185108.35123134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</row>
    <row r="31" spans="1:17" ht="24.75" customHeight="1">
      <c r="A31" s="24" t="s">
        <v>45</v>
      </c>
      <c r="B31" s="32">
        <f t="shared" si="1"/>
        <v>140472672179.25281</v>
      </c>
      <c r="C31" s="32">
        <v>139637421450.93805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738175583.13531065</v>
      </c>
      <c r="J31" s="32">
        <v>0</v>
      </c>
      <c r="K31" s="32">
        <v>97075145.179438114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</row>
    <row r="32" spans="1:17" ht="24.75" customHeight="1">
      <c r="A32" s="24" t="s">
        <v>46</v>
      </c>
      <c r="B32" s="32">
        <f t="shared" si="1"/>
        <v>62671471342.596718</v>
      </c>
      <c r="C32" s="32">
        <v>58183546754.279099</v>
      </c>
      <c r="D32" s="32">
        <v>2582157864.1783409</v>
      </c>
      <c r="E32" s="32">
        <v>374451662.21859688</v>
      </c>
      <c r="F32" s="32">
        <v>1129326634.0794075</v>
      </c>
      <c r="G32" s="32">
        <v>2995613.2977487752</v>
      </c>
      <c r="H32" s="32">
        <v>0</v>
      </c>
      <c r="I32" s="32">
        <v>0</v>
      </c>
      <c r="J32" s="32">
        <v>0</v>
      </c>
      <c r="K32" s="32">
        <v>398992814.5435183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</row>
    <row r="33" spans="1:17" ht="24.75" customHeight="1">
      <c r="A33" s="24" t="s">
        <v>47</v>
      </c>
      <c r="B33" s="32">
        <f t="shared" si="1"/>
        <v>57539409714.297569</v>
      </c>
      <c r="C33" s="32">
        <v>57539409714.297569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</row>
    <row r="34" spans="1:17" ht="24.75" customHeight="1">
      <c r="A34" s="24" t="s">
        <v>48</v>
      </c>
      <c r="B34" s="32">
        <f t="shared" si="1"/>
        <v>37934198978.199745</v>
      </c>
      <c r="C34" s="32">
        <v>34750873441.138039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589504729.08550084</v>
      </c>
      <c r="M34" s="32">
        <v>0</v>
      </c>
      <c r="N34" s="32">
        <v>0</v>
      </c>
      <c r="O34" s="32">
        <v>0</v>
      </c>
      <c r="P34" s="32">
        <v>2593820807.9762034</v>
      </c>
      <c r="Q34" s="32">
        <v>0</v>
      </c>
    </row>
    <row r="35" spans="1:17" ht="24.75" customHeight="1">
      <c r="A35" s="24" t="s">
        <v>49</v>
      </c>
      <c r="B35" s="32">
        <f t="shared" si="1"/>
        <v>15491724926.032608</v>
      </c>
      <c r="C35" s="32">
        <v>15491724926.032608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</row>
    <row r="36" spans="1:17" ht="24.75" customHeight="1">
      <c r="A36" s="25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پارکینگ‌های عمومی</vt:lpstr>
      <vt:lpstr>فهرست جداول</vt:lpstr>
      <vt:lpstr>خلاصه نتایج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Rezaee, Alireza</dc:creator>
  <cp:lastModifiedBy>هاله اسکندری</cp:lastModifiedBy>
  <dcterms:created xsi:type="dcterms:W3CDTF">2020-06-15T05:57:32Z</dcterms:created>
  <dcterms:modified xsi:type="dcterms:W3CDTF">2022-07-26T09:23:49Z</dcterms:modified>
</cp:coreProperties>
</file>