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rs.Dorrrimanesh\dargah\Shenavar\"/>
    </mc:Choice>
  </mc:AlternateContent>
  <bookViews>
    <workbookView xWindow="0" yWindow="0" windowWidth="15360" windowHeight="7455" tabRatio="596" activeTab="1"/>
  </bookViews>
  <sheets>
    <sheet name="شناورهای کشور" sheetId="30" r:id="rId1"/>
    <sheet name="فهرست جداول" sheetId="29" r:id="rId2"/>
    <sheet name="خلاصه نتایج" sheetId="28" r:id="rId3"/>
    <sheet name="T1" sheetId="2" r:id="rId4"/>
    <sheet name="T2" sheetId="3" r:id="rId5"/>
    <sheet name="T3" sheetId="4" r:id="rId6"/>
    <sheet name="T4" sheetId="5" r:id="rId7"/>
    <sheet name="T5" sheetId="6" r:id="rId8"/>
    <sheet name="T6" sheetId="7" r:id="rId9"/>
    <sheet name="T7" sheetId="8" r:id="rId10"/>
    <sheet name="T8" sheetId="9" r:id="rId11"/>
    <sheet name="T9" sheetId="10" r:id="rId12"/>
    <sheet name="T10" sheetId="11" r:id="rId13"/>
    <sheet name="T11" sheetId="12" r:id="rId14"/>
    <sheet name="T12" sheetId="13" r:id="rId15"/>
    <sheet name="T13" sheetId="14" r:id="rId16"/>
    <sheet name="T14" sheetId="15" r:id="rId17"/>
    <sheet name="T15" sheetId="16" r:id="rId18"/>
    <sheet name="T16" sheetId="17" r:id="rId19"/>
    <sheet name="T17" sheetId="18" r:id="rId20"/>
    <sheet name="T18" sheetId="19" r:id="rId21"/>
    <sheet name="T19" sheetId="20" r:id="rId22"/>
    <sheet name="T20" sheetId="21" r:id="rId23"/>
    <sheet name="T21" sheetId="27" r:id="rId24"/>
    <sheet name="T22" sheetId="23" r:id="rId25"/>
    <sheet name="T23" sheetId="24" r:id="rId26"/>
    <sheet name="T24" sheetId="25" r:id="rId27"/>
    <sheet name="T25" sheetId="26" r:id="rId2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2" l="1"/>
  <c r="C24" i="17" l="1"/>
  <c r="B24" i="17"/>
  <c r="B15" i="19"/>
  <c r="C15" i="17"/>
  <c r="B15" i="17" s="1"/>
  <c r="C9" i="17"/>
  <c r="B9" i="17" s="1"/>
  <c r="AS4" i="20" l="1"/>
  <c r="B6" i="23" l="1"/>
  <c r="B7" i="23"/>
  <c r="B8" i="23"/>
  <c r="B9" i="23"/>
  <c r="B10" i="23"/>
  <c r="B11" i="23"/>
  <c r="B12" i="23"/>
  <c r="B13" i="23"/>
  <c r="B14" i="23"/>
  <c r="B15" i="23"/>
  <c r="B16" i="23"/>
  <c r="B17" i="23"/>
  <c r="B18" i="23"/>
  <c r="B19" i="23"/>
  <c r="B20" i="23"/>
  <c r="B21" i="23"/>
  <c r="B22" i="23"/>
  <c r="B23" i="23"/>
  <c r="B24" i="23"/>
  <c r="B25" i="23"/>
  <c r="B27" i="23"/>
  <c r="B26" i="23"/>
  <c r="B28" i="23"/>
  <c r="B29" i="23"/>
  <c r="B30" i="23"/>
  <c r="B31" i="23"/>
  <c r="B32" i="23"/>
  <c r="B33" i="23"/>
  <c r="B34" i="23"/>
  <c r="B35" i="23"/>
  <c r="B6" i="20"/>
  <c r="B7" i="20"/>
  <c r="B8" i="20"/>
  <c r="B9" i="20"/>
  <c r="B10" i="20"/>
  <c r="B11" i="20"/>
  <c r="B12" i="20"/>
  <c r="B13" i="20"/>
  <c r="B14" i="20"/>
  <c r="B15" i="20"/>
  <c r="B16" i="20"/>
  <c r="B17" i="20"/>
  <c r="B18" i="20"/>
  <c r="B19" i="20"/>
  <c r="B20" i="20"/>
  <c r="B21" i="20"/>
  <c r="B22" i="20"/>
  <c r="B23" i="20"/>
  <c r="B24" i="20"/>
  <c r="B25" i="20"/>
  <c r="B27" i="20"/>
  <c r="B26" i="20"/>
  <c r="B28" i="20"/>
  <c r="B29" i="20"/>
  <c r="B30" i="20"/>
  <c r="B31" i="20"/>
  <c r="B32" i="20"/>
  <c r="B33" i="20"/>
  <c r="B34" i="20"/>
  <c r="B35" i="20"/>
  <c r="B5" i="20"/>
  <c r="AT4" i="20"/>
  <c r="W4" i="20" l="1"/>
  <c r="B5" i="10" l="1"/>
  <c r="B6" i="10"/>
  <c r="B7" i="10"/>
  <c r="B8" i="10"/>
  <c r="B9" i="10"/>
  <c r="B10" i="10"/>
  <c r="B11" i="10"/>
  <c r="B12" i="10"/>
  <c r="B13" i="10"/>
  <c r="B14" i="10"/>
  <c r="B15" i="10"/>
  <c r="B16" i="10"/>
  <c r="B17" i="10"/>
  <c r="B18" i="10"/>
  <c r="B19" i="10"/>
  <c r="B20" i="10"/>
  <c r="B21" i="10"/>
  <c r="B22" i="10"/>
  <c r="B23" i="10"/>
  <c r="B24" i="10"/>
  <c r="B25" i="10"/>
  <c r="B27" i="10"/>
  <c r="B26" i="10"/>
  <c r="B28" i="10"/>
  <c r="B29" i="10"/>
  <c r="B30" i="10"/>
  <c r="B31" i="10"/>
  <c r="B32" i="10"/>
  <c r="B33" i="10"/>
  <c r="B34" i="10"/>
  <c r="B35" i="10"/>
  <c r="C7" i="3"/>
  <c r="C8" i="3"/>
  <c r="C9" i="3"/>
  <c r="C10" i="3"/>
  <c r="C11" i="3"/>
  <c r="C12" i="3"/>
  <c r="C13" i="3"/>
  <c r="C14" i="3"/>
  <c r="C15" i="3"/>
  <c r="C16" i="3"/>
  <c r="C17" i="3"/>
  <c r="C18" i="3"/>
  <c r="C19" i="3"/>
  <c r="C20" i="3"/>
  <c r="C21" i="3"/>
  <c r="C22" i="3"/>
  <c r="C23" i="3"/>
  <c r="C24" i="3"/>
  <c r="C25" i="3"/>
  <c r="C26" i="3"/>
  <c r="C28" i="3"/>
  <c r="C27" i="3"/>
  <c r="C29" i="3"/>
  <c r="C30" i="3"/>
  <c r="C31" i="3"/>
  <c r="C32" i="3"/>
  <c r="C33" i="3"/>
  <c r="C34" i="3"/>
  <c r="C35" i="3"/>
  <c r="C36" i="3"/>
  <c r="AQ4" i="20" l="1"/>
  <c r="AK4" i="27"/>
  <c r="AJ4" i="27"/>
  <c r="AI4" i="27"/>
  <c r="AH4" i="27"/>
  <c r="AG4" i="27"/>
  <c r="AF4" i="27"/>
  <c r="AE4" i="27"/>
  <c r="AD4" i="27"/>
  <c r="AC4" i="27"/>
  <c r="AB4" i="27"/>
  <c r="AA4" i="27"/>
  <c r="Z4" i="27"/>
  <c r="Y4" i="27"/>
  <c r="X4" i="27"/>
  <c r="W4" i="27"/>
  <c r="V4" i="27"/>
  <c r="U4" i="27"/>
  <c r="T4" i="27"/>
  <c r="S4" i="27"/>
  <c r="R4" i="27"/>
  <c r="Q4" i="27"/>
  <c r="P4" i="27"/>
  <c r="O4" i="27"/>
  <c r="N4" i="27"/>
  <c r="M4" i="27"/>
  <c r="L4" i="27"/>
  <c r="K4" i="27"/>
  <c r="J4" i="27"/>
  <c r="I4" i="27"/>
  <c r="H4" i="27"/>
  <c r="G4" i="27"/>
  <c r="F4" i="27"/>
  <c r="E4" i="27"/>
  <c r="D4" i="27"/>
  <c r="C4" i="27"/>
  <c r="AL4" i="27"/>
  <c r="B35" i="27"/>
  <c r="B34" i="27"/>
  <c r="B33" i="27"/>
  <c r="B32" i="27"/>
  <c r="B31" i="27"/>
  <c r="B30" i="27"/>
  <c r="B29" i="27"/>
  <c r="B28" i="27"/>
  <c r="B26" i="27"/>
  <c r="B27" i="27"/>
  <c r="B25" i="27"/>
  <c r="B24" i="27"/>
  <c r="B23" i="27"/>
  <c r="B22" i="27"/>
  <c r="B21" i="27"/>
  <c r="B20" i="27"/>
  <c r="B19" i="27"/>
  <c r="B18" i="27"/>
  <c r="B17" i="27"/>
  <c r="B16" i="27"/>
  <c r="B15" i="27"/>
  <c r="B14" i="27"/>
  <c r="B13" i="27"/>
  <c r="B12" i="27"/>
  <c r="B11" i="27"/>
  <c r="B10" i="27"/>
  <c r="B9" i="27"/>
  <c r="B8" i="27"/>
  <c r="B7" i="27"/>
  <c r="B6" i="27"/>
  <c r="B5" i="27"/>
  <c r="B4" i="27" l="1"/>
  <c r="AG4" i="20"/>
  <c r="AA4" i="20"/>
  <c r="AB4" i="20"/>
  <c r="AC4" i="20"/>
  <c r="AD4" i="20"/>
  <c r="B6" i="13" l="1"/>
  <c r="B7" i="13"/>
  <c r="B8" i="13"/>
  <c r="B9" i="13"/>
  <c r="B10" i="13"/>
  <c r="B11" i="13"/>
  <c r="B12" i="13"/>
  <c r="B13" i="13"/>
  <c r="B14" i="13"/>
  <c r="B15" i="13"/>
  <c r="B16" i="13"/>
  <c r="B17" i="13"/>
  <c r="B18" i="13"/>
  <c r="B19" i="13"/>
  <c r="B20" i="13"/>
  <c r="B21" i="13"/>
  <c r="B22" i="13"/>
  <c r="B23" i="13"/>
  <c r="B24" i="13"/>
  <c r="B25" i="13"/>
  <c r="B27" i="13"/>
  <c r="B26" i="13"/>
  <c r="B28" i="13"/>
  <c r="B29" i="13"/>
  <c r="B30" i="13"/>
  <c r="B31" i="13"/>
  <c r="B32" i="13"/>
  <c r="B33" i="13"/>
  <c r="B34" i="13"/>
  <c r="B35" i="13"/>
  <c r="B5" i="13"/>
  <c r="B6" i="12"/>
  <c r="B7" i="12"/>
  <c r="B8" i="12"/>
  <c r="B9" i="12"/>
  <c r="B10" i="12"/>
  <c r="B11" i="12"/>
  <c r="B12" i="12"/>
  <c r="B13" i="12"/>
  <c r="B14" i="12"/>
  <c r="B15" i="12"/>
  <c r="B16" i="12"/>
  <c r="B17" i="12"/>
  <c r="B18" i="12"/>
  <c r="B19" i="12"/>
  <c r="B20" i="12"/>
  <c r="B21" i="12"/>
  <c r="B22" i="12"/>
  <c r="B23" i="12"/>
  <c r="B24" i="12"/>
  <c r="B25" i="12"/>
  <c r="B27" i="12"/>
  <c r="B26" i="12"/>
  <c r="B28" i="12"/>
  <c r="B29" i="12"/>
  <c r="B30" i="12"/>
  <c r="B31" i="12"/>
  <c r="B32" i="12"/>
  <c r="B33" i="12"/>
  <c r="B34" i="12"/>
  <c r="B35" i="12"/>
  <c r="B5" i="12"/>
  <c r="B5" i="9" l="1"/>
  <c r="B6" i="9"/>
  <c r="B7" i="9"/>
  <c r="B8" i="9"/>
  <c r="B9" i="9"/>
  <c r="B10" i="9"/>
  <c r="B11" i="9"/>
  <c r="B12" i="9"/>
  <c r="B13" i="9"/>
  <c r="B14" i="9"/>
  <c r="B15" i="9"/>
  <c r="B16" i="9"/>
  <c r="B17" i="9"/>
  <c r="B18" i="9"/>
  <c r="B19" i="9"/>
  <c r="B20" i="9"/>
  <c r="B21" i="9"/>
  <c r="B22" i="9"/>
  <c r="B23" i="9"/>
  <c r="B24" i="9"/>
  <c r="B25" i="9"/>
  <c r="B27" i="9"/>
  <c r="B26" i="9"/>
  <c r="B28" i="9"/>
  <c r="B29" i="9"/>
  <c r="B30" i="9"/>
  <c r="B31" i="9"/>
  <c r="B32" i="9"/>
  <c r="B33" i="9"/>
  <c r="B34" i="9"/>
  <c r="B35" i="9"/>
  <c r="F4" i="9"/>
  <c r="E4" i="9"/>
  <c r="C4" i="9" l="1"/>
  <c r="B35" i="16"/>
  <c r="B34" i="16"/>
  <c r="B33" i="16"/>
  <c r="B32" i="16"/>
  <c r="B31" i="16"/>
  <c r="B30" i="16"/>
  <c r="B29" i="16"/>
  <c r="B28" i="16"/>
  <c r="B26" i="16"/>
  <c r="B27" i="16"/>
  <c r="B25" i="16"/>
  <c r="B24" i="16"/>
  <c r="B23" i="16"/>
  <c r="B22" i="16"/>
  <c r="B21" i="16"/>
  <c r="B20" i="16"/>
  <c r="B19" i="16"/>
  <c r="B18" i="16"/>
  <c r="B17" i="16"/>
  <c r="B16" i="16"/>
  <c r="B15" i="16"/>
  <c r="B14" i="16"/>
  <c r="B13" i="16"/>
  <c r="B12" i="16"/>
  <c r="B11" i="16"/>
  <c r="B10" i="16"/>
  <c r="B9" i="16"/>
  <c r="B8" i="16"/>
  <c r="B7" i="16"/>
  <c r="B6" i="16"/>
  <c r="B5" i="16"/>
  <c r="B6" i="14"/>
  <c r="B7" i="14"/>
  <c r="B8" i="14"/>
  <c r="B9" i="14"/>
  <c r="B10" i="14"/>
  <c r="B11" i="14"/>
  <c r="B12" i="14"/>
  <c r="B13" i="14"/>
  <c r="B14" i="14"/>
  <c r="B15" i="14"/>
  <c r="B16" i="14"/>
  <c r="B17" i="14"/>
  <c r="B18" i="14"/>
  <c r="B19" i="14"/>
  <c r="B20" i="14"/>
  <c r="B21" i="14"/>
  <c r="B22" i="14"/>
  <c r="B23" i="14"/>
  <c r="B24" i="14"/>
  <c r="B25" i="14"/>
  <c r="B27" i="14"/>
  <c r="B26" i="14"/>
  <c r="B28" i="14"/>
  <c r="B29" i="14"/>
  <c r="B30" i="14"/>
  <c r="B31" i="14"/>
  <c r="B32" i="14"/>
  <c r="B33" i="14"/>
  <c r="B34" i="14"/>
  <c r="B35" i="14"/>
  <c r="B5" i="14"/>
  <c r="C7" i="7"/>
  <c r="C8" i="7"/>
  <c r="C9" i="7"/>
  <c r="C10" i="7"/>
  <c r="C11" i="7"/>
  <c r="C12" i="7"/>
  <c r="C13" i="7"/>
  <c r="C14" i="7"/>
  <c r="C15" i="7"/>
  <c r="C16" i="7"/>
  <c r="C17" i="7"/>
  <c r="C18" i="7"/>
  <c r="C19" i="7"/>
  <c r="C20" i="7"/>
  <c r="C21" i="7"/>
  <c r="C22" i="7"/>
  <c r="C23" i="7"/>
  <c r="C24" i="7"/>
  <c r="C25" i="7"/>
  <c r="C26" i="7"/>
  <c r="C28" i="7"/>
  <c r="C27" i="7"/>
  <c r="C29" i="7"/>
  <c r="C30" i="7"/>
  <c r="C31" i="7"/>
  <c r="C32" i="7"/>
  <c r="C33" i="7"/>
  <c r="C34" i="7"/>
  <c r="C35" i="7"/>
  <c r="C36" i="7"/>
  <c r="C6" i="7"/>
  <c r="B5" i="2"/>
  <c r="B6" i="2"/>
  <c r="B7" i="2"/>
  <c r="B8" i="2"/>
  <c r="B9" i="2"/>
  <c r="B10" i="2"/>
  <c r="B11" i="2"/>
  <c r="B12" i="2"/>
  <c r="B13" i="2"/>
  <c r="B14" i="2"/>
  <c r="B15" i="2"/>
  <c r="B16" i="2"/>
  <c r="B17" i="2"/>
  <c r="B18" i="2"/>
  <c r="B19" i="2"/>
  <c r="B20" i="2"/>
  <c r="B21" i="2"/>
  <c r="B22" i="2"/>
  <c r="B23" i="2"/>
  <c r="B24" i="2"/>
  <c r="B25" i="2"/>
  <c r="B27" i="2"/>
  <c r="B26" i="2"/>
  <c r="B28" i="2"/>
  <c r="B29" i="2"/>
  <c r="B30" i="2"/>
  <c r="B31" i="2"/>
  <c r="B32" i="2"/>
  <c r="B33" i="2"/>
  <c r="B34" i="2"/>
  <c r="B35" i="2"/>
  <c r="B4" i="16" l="1"/>
  <c r="C4" i="5"/>
  <c r="D4" i="5"/>
  <c r="E4" i="5"/>
  <c r="C4" i="4"/>
  <c r="D4" i="4"/>
  <c r="E4" i="4"/>
  <c r="F4" i="4"/>
  <c r="G4" i="4"/>
  <c r="H4" i="4"/>
  <c r="C4" i="2"/>
  <c r="D4" i="2"/>
  <c r="E4" i="2"/>
  <c r="F4" i="2"/>
  <c r="G4" i="2"/>
  <c r="C5" i="19"/>
  <c r="B6" i="19"/>
  <c r="B7" i="19"/>
  <c r="B8" i="19"/>
  <c r="B9" i="19"/>
  <c r="B10" i="19"/>
  <c r="B11" i="19"/>
  <c r="B12" i="19"/>
  <c r="B13" i="19"/>
  <c r="B14" i="19"/>
  <c r="B16" i="19"/>
  <c r="B17" i="19"/>
  <c r="B18" i="19"/>
  <c r="B19" i="19"/>
  <c r="B20" i="19"/>
  <c r="B21" i="19"/>
  <c r="B22" i="19"/>
  <c r="B23" i="19"/>
  <c r="B24" i="19"/>
  <c r="B25" i="19"/>
  <c r="B26" i="19"/>
  <c r="B28" i="19"/>
  <c r="B27" i="19"/>
  <c r="B29" i="19"/>
  <c r="B30" i="19"/>
  <c r="B31" i="19"/>
  <c r="B32" i="19"/>
  <c r="B33" i="19"/>
  <c r="B34" i="19"/>
  <c r="B35" i="19"/>
  <c r="C6" i="3"/>
  <c r="D5" i="3" l="1"/>
  <c r="E5" i="3"/>
  <c r="F5" i="3"/>
  <c r="G5" i="3"/>
  <c r="H5" i="3"/>
  <c r="I5" i="3"/>
  <c r="B5" i="3"/>
  <c r="C5" i="24" l="1"/>
  <c r="E5" i="24"/>
  <c r="F5" i="24"/>
  <c r="G5" i="24"/>
  <c r="B4" i="13"/>
  <c r="B4" i="14"/>
  <c r="F4" i="11"/>
  <c r="B5" i="7"/>
  <c r="E5" i="7"/>
  <c r="F5" i="7"/>
  <c r="G5" i="7"/>
  <c r="B33" i="6"/>
  <c r="C5" i="7" l="1"/>
  <c r="B6" i="24"/>
  <c r="B8" i="24"/>
  <c r="B9" i="24"/>
  <c r="B10" i="24"/>
  <c r="B11" i="24"/>
  <c r="B12" i="24"/>
  <c r="B13" i="24"/>
  <c r="B14" i="24"/>
  <c r="B15" i="24"/>
  <c r="H5" i="24"/>
  <c r="B5" i="26"/>
  <c r="B6" i="26"/>
  <c r="B7" i="26"/>
  <c r="B8" i="26"/>
  <c r="B9" i="26"/>
  <c r="B10" i="26"/>
  <c r="B11" i="26"/>
  <c r="B12" i="26"/>
  <c r="B13" i="26"/>
  <c r="B14" i="26"/>
  <c r="B15" i="26"/>
  <c r="B16" i="26"/>
  <c r="B17" i="26"/>
  <c r="B18" i="26"/>
  <c r="B19" i="26"/>
  <c r="B20" i="26"/>
  <c r="B21" i="26"/>
  <c r="B22" i="26"/>
  <c r="B23" i="26"/>
  <c r="B24" i="26"/>
  <c r="B25" i="26"/>
  <c r="B27" i="26"/>
  <c r="B26" i="26"/>
  <c r="B28" i="26"/>
  <c r="B29" i="26"/>
  <c r="B30" i="26"/>
  <c r="B31" i="26"/>
  <c r="B32" i="26"/>
  <c r="B33" i="26"/>
  <c r="B34" i="26"/>
  <c r="B35" i="26"/>
  <c r="D4" i="26"/>
  <c r="E4" i="26"/>
  <c r="F4" i="26"/>
  <c r="G4" i="26"/>
  <c r="H4" i="26"/>
  <c r="I4" i="26"/>
  <c r="J4" i="26"/>
  <c r="K4" i="26"/>
  <c r="L4" i="26"/>
  <c r="C4" i="26"/>
  <c r="B6" i="25"/>
  <c r="B7" i="25"/>
  <c r="B8" i="25"/>
  <c r="B9" i="25"/>
  <c r="B10" i="25"/>
  <c r="B11" i="25"/>
  <c r="B12" i="25"/>
  <c r="B13" i="25"/>
  <c r="B14" i="25"/>
  <c r="B15" i="25"/>
  <c r="B16" i="25"/>
  <c r="B17" i="25"/>
  <c r="B18" i="25"/>
  <c r="B19" i="25"/>
  <c r="B20" i="25"/>
  <c r="B21" i="25"/>
  <c r="B22" i="25"/>
  <c r="B23" i="25"/>
  <c r="B24" i="25"/>
  <c r="B25" i="25"/>
  <c r="B26" i="25"/>
  <c r="B28" i="25"/>
  <c r="B27" i="25"/>
  <c r="B29" i="25"/>
  <c r="B30" i="25"/>
  <c r="B31" i="25"/>
  <c r="B32" i="25"/>
  <c r="B33" i="25"/>
  <c r="B34" i="25"/>
  <c r="B35" i="25"/>
  <c r="B36" i="25"/>
  <c r="D5" i="25"/>
  <c r="E5" i="25"/>
  <c r="F5" i="25"/>
  <c r="G5" i="25"/>
  <c r="H5" i="25"/>
  <c r="C5" i="25"/>
  <c r="B5" i="23"/>
  <c r="B4" i="23" s="1"/>
  <c r="P4" i="23"/>
  <c r="O4" i="23"/>
  <c r="N4" i="23"/>
  <c r="M4" i="23"/>
  <c r="L4" i="23"/>
  <c r="K4" i="23"/>
  <c r="J4" i="23"/>
  <c r="I4" i="23"/>
  <c r="H4" i="23"/>
  <c r="G4" i="23"/>
  <c r="F4" i="23"/>
  <c r="E4" i="23"/>
  <c r="D4" i="23"/>
  <c r="C4" i="23"/>
  <c r="B5" i="21"/>
  <c r="B6" i="21"/>
  <c r="B7" i="21"/>
  <c r="B8" i="21"/>
  <c r="B9" i="21"/>
  <c r="B10" i="21"/>
  <c r="B11" i="21"/>
  <c r="B12" i="21"/>
  <c r="B13" i="21"/>
  <c r="B14" i="21"/>
  <c r="B15" i="21"/>
  <c r="B16" i="21"/>
  <c r="B17" i="21"/>
  <c r="B18" i="21"/>
  <c r="B19" i="21"/>
  <c r="B20" i="21"/>
  <c r="B21" i="21"/>
  <c r="B22" i="21"/>
  <c r="B23" i="21"/>
  <c r="B24" i="21"/>
  <c r="B25" i="21"/>
  <c r="B27" i="21"/>
  <c r="B26" i="21"/>
  <c r="B28" i="21"/>
  <c r="B29" i="21"/>
  <c r="B30" i="21"/>
  <c r="B31" i="21"/>
  <c r="B32" i="21"/>
  <c r="B33" i="21"/>
  <c r="B34" i="21"/>
  <c r="B35" i="21"/>
  <c r="D4" i="21"/>
  <c r="E4" i="21"/>
  <c r="F4" i="21"/>
  <c r="G4" i="21"/>
  <c r="H4" i="21"/>
  <c r="I4" i="21"/>
  <c r="J4" i="21"/>
  <c r="K4" i="21"/>
  <c r="L4" i="21"/>
  <c r="M4" i="21"/>
  <c r="N4" i="21"/>
  <c r="O4" i="21"/>
  <c r="P4" i="21"/>
  <c r="Q4" i="21"/>
  <c r="C4" i="21"/>
  <c r="B4" i="26" l="1"/>
  <c r="B5" i="25"/>
  <c r="B4" i="21"/>
  <c r="D4" i="20"/>
  <c r="E4" i="20"/>
  <c r="F4" i="20"/>
  <c r="G4" i="20"/>
  <c r="H4" i="20"/>
  <c r="I4" i="20"/>
  <c r="J4" i="20"/>
  <c r="K4" i="20"/>
  <c r="L4" i="20"/>
  <c r="M4" i="20"/>
  <c r="N4" i="20"/>
  <c r="O4" i="20"/>
  <c r="P4" i="20"/>
  <c r="Q4" i="20"/>
  <c r="R4" i="20"/>
  <c r="S4" i="20"/>
  <c r="T4" i="20"/>
  <c r="U4" i="20"/>
  <c r="V4" i="20"/>
  <c r="X4" i="20"/>
  <c r="Y4" i="20"/>
  <c r="Z4" i="20"/>
  <c r="AE4" i="20"/>
  <c r="AF4" i="20"/>
  <c r="AH4" i="20"/>
  <c r="AI4" i="20"/>
  <c r="AJ4" i="20"/>
  <c r="AK4" i="20"/>
  <c r="AL4" i="20"/>
  <c r="AM4" i="20"/>
  <c r="AN4" i="20"/>
  <c r="AO4" i="20"/>
  <c r="AP4" i="20"/>
  <c r="AR4" i="20"/>
  <c r="C4" i="20"/>
  <c r="D5" i="24" l="1"/>
  <c r="B7" i="24"/>
  <c r="B5" i="24" s="1"/>
  <c r="B4" i="20"/>
  <c r="B36" i="19"/>
  <c r="B5" i="19" s="1"/>
  <c r="D5" i="19"/>
  <c r="B5" i="18" l="1"/>
  <c r="B6" i="18"/>
  <c r="B7" i="18"/>
  <c r="B8" i="18"/>
  <c r="B9" i="18"/>
  <c r="B10" i="18"/>
  <c r="B11" i="18"/>
  <c r="B12" i="18"/>
  <c r="B13" i="18"/>
  <c r="B14" i="18"/>
  <c r="B15" i="18"/>
  <c r="B16" i="18"/>
  <c r="B17" i="18"/>
  <c r="B18" i="18"/>
  <c r="B19" i="18"/>
  <c r="B20" i="18"/>
  <c r="B21" i="18"/>
  <c r="B22" i="18"/>
  <c r="B23" i="18"/>
  <c r="B24" i="18"/>
  <c r="B25" i="18"/>
  <c r="B27" i="18"/>
  <c r="B26" i="18"/>
  <c r="B28" i="18"/>
  <c r="B29" i="18"/>
  <c r="B30" i="18"/>
  <c r="B31" i="18"/>
  <c r="B32" i="18"/>
  <c r="B33" i="18"/>
  <c r="B34" i="18"/>
  <c r="B35" i="18"/>
  <c r="C4" i="18"/>
  <c r="D4" i="18"/>
  <c r="C6" i="17"/>
  <c r="C7" i="17"/>
  <c r="C8" i="17"/>
  <c r="C10" i="17"/>
  <c r="B10" i="17" s="1"/>
  <c r="C11" i="17"/>
  <c r="C12" i="17"/>
  <c r="C13" i="17"/>
  <c r="C14" i="17"/>
  <c r="B14" i="17" s="1"/>
  <c r="C16" i="17"/>
  <c r="E16" i="19" s="1"/>
  <c r="C17" i="17"/>
  <c r="B17" i="17" s="1"/>
  <c r="C18" i="17"/>
  <c r="C19" i="17"/>
  <c r="B19" i="17" s="1"/>
  <c r="C20" i="17"/>
  <c r="C21" i="17"/>
  <c r="C22" i="17"/>
  <c r="B22" i="17" s="1"/>
  <c r="C23" i="17"/>
  <c r="B23" i="17" s="1"/>
  <c r="C25" i="17"/>
  <c r="C26" i="17"/>
  <c r="B26" i="17" s="1"/>
  <c r="C28" i="17"/>
  <c r="B28" i="17" s="1"/>
  <c r="C27" i="17"/>
  <c r="C29" i="17"/>
  <c r="C30" i="17"/>
  <c r="C31" i="17"/>
  <c r="C32" i="17"/>
  <c r="C33" i="17"/>
  <c r="C34" i="17"/>
  <c r="C35" i="17"/>
  <c r="C36" i="17"/>
  <c r="B36" i="17" s="1"/>
  <c r="D5" i="17"/>
  <c r="F5" i="17"/>
  <c r="E5" i="17"/>
  <c r="D4" i="16"/>
  <c r="C4" i="16"/>
  <c r="C4" i="15"/>
  <c r="B4" i="15"/>
  <c r="D4" i="14"/>
  <c r="C4" i="14"/>
  <c r="E4" i="12"/>
  <c r="E4" i="13"/>
  <c r="F4" i="13"/>
  <c r="D4" i="13"/>
  <c r="C4" i="13"/>
  <c r="F4" i="12"/>
  <c r="D4" i="12"/>
  <c r="C4" i="12"/>
  <c r="E4" i="11"/>
  <c r="D4" i="11"/>
  <c r="C4" i="11"/>
  <c r="F4" i="10"/>
  <c r="E4" i="10"/>
  <c r="D4" i="10"/>
  <c r="C4" i="10"/>
  <c r="D4" i="9"/>
  <c r="B35" i="8"/>
  <c r="B34" i="8"/>
  <c r="B33" i="8"/>
  <c r="B32" i="8"/>
  <c r="B31" i="8"/>
  <c r="B30" i="8"/>
  <c r="B29" i="8"/>
  <c r="B28" i="8"/>
  <c r="B26" i="8"/>
  <c r="B27" i="8"/>
  <c r="B25" i="8"/>
  <c r="B24" i="8"/>
  <c r="B23" i="8"/>
  <c r="B22" i="8"/>
  <c r="B21" i="8"/>
  <c r="B20" i="8"/>
  <c r="B19" i="8"/>
  <c r="B18" i="8"/>
  <c r="B17" i="8"/>
  <c r="B16" i="8"/>
  <c r="B15" i="8"/>
  <c r="B14" i="8"/>
  <c r="B13" i="8"/>
  <c r="B12" i="8"/>
  <c r="B11" i="8"/>
  <c r="B10" i="8"/>
  <c r="B9" i="8"/>
  <c r="B8" i="8"/>
  <c r="B7" i="8"/>
  <c r="B6" i="8"/>
  <c r="B5" i="8"/>
  <c r="E4" i="8"/>
  <c r="D4" i="8"/>
  <c r="C4" i="8"/>
  <c r="D5" i="7"/>
  <c r="B32" i="17" l="1"/>
  <c r="E32" i="19"/>
  <c r="B27" i="17"/>
  <c r="E27" i="19"/>
  <c r="E24" i="19"/>
  <c r="B20" i="17"/>
  <c r="E20" i="19"/>
  <c r="B12" i="17"/>
  <c r="E12" i="19"/>
  <c r="B8" i="17"/>
  <c r="E8" i="19"/>
  <c r="B35" i="17"/>
  <c r="E35" i="19"/>
  <c r="B31" i="17"/>
  <c r="E31" i="19"/>
  <c r="B11" i="17"/>
  <c r="E11" i="19"/>
  <c r="B7" i="17"/>
  <c r="B34" i="17"/>
  <c r="E34" i="19"/>
  <c r="B30" i="17"/>
  <c r="E30" i="19"/>
  <c r="B18" i="17"/>
  <c r="E18" i="19"/>
  <c r="B33" i="17"/>
  <c r="E33" i="19"/>
  <c r="B29" i="17"/>
  <c r="E29" i="19"/>
  <c r="B21" i="17"/>
  <c r="E21" i="19"/>
  <c r="B6" i="17"/>
  <c r="E6" i="19"/>
  <c r="B13" i="17"/>
  <c r="E13" i="19"/>
  <c r="B25" i="17"/>
  <c r="E25" i="19"/>
  <c r="B16" i="17"/>
  <c r="B4" i="18"/>
  <c r="B4" i="11"/>
  <c r="B4" i="10"/>
  <c r="B4" i="9"/>
  <c r="B4" i="8"/>
  <c r="C5" i="17"/>
  <c r="B5" i="17" l="1"/>
  <c r="E5" i="19"/>
  <c r="B35" i="6"/>
  <c r="B34" i="6"/>
  <c r="B32" i="6"/>
  <c r="B31" i="6"/>
  <c r="B30" i="6"/>
  <c r="B29" i="6"/>
  <c r="B28" i="6"/>
  <c r="B26" i="6"/>
  <c r="B27" i="6"/>
  <c r="B25" i="6"/>
  <c r="B24" i="6"/>
  <c r="B23" i="6"/>
  <c r="B22" i="6"/>
  <c r="B21" i="6"/>
  <c r="B20" i="6"/>
  <c r="B19" i="6"/>
  <c r="B18" i="6"/>
  <c r="B17" i="6"/>
  <c r="B16" i="6"/>
  <c r="B15" i="6"/>
  <c r="B14" i="6"/>
  <c r="B13" i="6"/>
  <c r="B12" i="6"/>
  <c r="B11" i="6"/>
  <c r="B10" i="6"/>
  <c r="B9" i="6"/>
  <c r="B8" i="6"/>
  <c r="B7" i="6"/>
  <c r="B6" i="6"/>
  <c r="B5" i="6"/>
  <c r="D4" i="6"/>
  <c r="C4" i="6"/>
  <c r="B35" i="5"/>
  <c r="B34" i="5"/>
  <c r="B33" i="5"/>
  <c r="B32" i="5"/>
  <c r="B31" i="5"/>
  <c r="B30" i="5"/>
  <c r="B29" i="5"/>
  <c r="B28" i="5"/>
  <c r="B26" i="5"/>
  <c r="B27" i="5"/>
  <c r="B25" i="5"/>
  <c r="B24" i="5"/>
  <c r="B23" i="5"/>
  <c r="B22" i="5"/>
  <c r="B21" i="5"/>
  <c r="B20" i="5"/>
  <c r="B19" i="5"/>
  <c r="B18" i="5"/>
  <c r="B17" i="5"/>
  <c r="B16" i="5"/>
  <c r="B15" i="5"/>
  <c r="B14" i="5"/>
  <c r="B13" i="5"/>
  <c r="B12" i="5"/>
  <c r="B11" i="5"/>
  <c r="B10" i="5"/>
  <c r="B9" i="5"/>
  <c r="B8" i="5"/>
  <c r="B7" i="5"/>
  <c r="B6" i="5"/>
  <c r="B5" i="5"/>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I4" i="4"/>
  <c r="B4" i="2"/>
  <c r="B4" i="4" l="1"/>
  <c r="B4" i="6"/>
  <c r="B4" i="5"/>
  <c r="C5" i="3"/>
</calcChain>
</file>

<file path=xl/sharedStrings.xml><?xml version="1.0" encoding="utf-8"?>
<sst xmlns="http://schemas.openxmlformats.org/spreadsheetml/2006/main" count="1151" uniqueCount="270">
  <si>
    <t>استان</t>
  </si>
  <si>
    <t>جمع</t>
  </si>
  <si>
    <t>کل کشور</t>
  </si>
  <si>
    <t>آذربايجان شرقي</t>
  </si>
  <si>
    <t>آذربايجان غربي</t>
  </si>
  <si>
    <t>اردبيل</t>
  </si>
  <si>
    <t>اصفهان</t>
  </si>
  <si>
    <t>البرز</t>
  </si>
  <si>
    <t>ايلام</t>
  </si>
  <si>
    <t>بوشهر</t>
  </si>
  <si>
    <t>تهران</t>
  </si>
  <si>
    <t>چهارمحال وبختياري</t>
  </si>
  <si>
    <t>خراسان جنوبي</t>
  </si>
  <si>
    <t>خراسان رضوئ</t>
  </si>
  <si>
    <t>خراسان شمالي</t>
  </si>
  <si>
    <t>خوزستان</t>
  </si>
  <si>
    <t>زنجان</t>
  </si>
  <si>
    <t>سمنان</t>
  </si>
  <si>
    <t>سيستان وبلوچستان</t>
  </si>
  <si>
    <t>فارس</t>
  </si>
  <si>
    <t>قزوين</t>
  </si>
  <si>
    <t>قم</t>
  </si>
  <si>
    <t>كردستان</t>
  </si>
  <si>
    <t>كرمان</t>
  </si>
  <si>
    <t>کرمانشاه</t>
  </si>
  <si>
    <t>كهگيلويه وبويراحمد</t>
  </si>
  <si>
    <t>گلستان</t>
  </si>
  <si>
    <t>گيلان</t>
  </si>
  <si>
    <t>لرستان</t>
  </si>
  <si>
    <t>مازندران</t>
  </si>
  <si>
    <t>مرکزي</t>
  </si>
  <si>
    <t>هرمزگان</t>
  </si>
  <si>
    <t>همدان</t>
  </si>
  <si>
    <t>يزد</t>
  </si>
  <si>
    <t>ساير</t>
  </si>
  <si>
    <t xml:space="preserve">1- شناورهای کشور برحسب نوع فعاليت اصلی به‌تفكيك استان: 1399 </t>
  </si>
  <si>
    <t xml:space="preserve">باربری </t>
  </si>
  <si>
    <t>مسافربری</t>
  </si>
  <si>
    <t>ماهیگیری</t>
  </si>
  <si>
    <t>تفریحی</t>
  </si>
  <si>
    <t xml:space="preserve">خدماتی و پشتیبانی به سایر شناورها  </t>
  </si>
  <si>
    <t>کل</t>
  </si>
  <si>
    <t>باربری</t>
  </si>
  <si>
    <t>داراي فعاليت فرعي</t>
  </si>
  <si>
    <t>خدمات پشتیبانی به سایر شناورها</t>
  </si>
  <si>
    <t>فاقد فعاليت فرعي</t>
  </si>
  <si>
    <t xml:space="preserve">2- شناورهای کشور برحسب وضع و نوع فعاليت فرعي به‌تفكيك استان: 1399 </t>
  </si>
  <si>
    <t>قبل از 1375</t>
  </si>
  <si>
    <t xml:space="preserve">4- شناورهای کشور برحسب نحوه‌ي مديريت به‌تفكيك استان: 1399 </t>
  </si>
  <si>
    <t>خصوصي</t>
  </si>
  <si>
    <t>تعاوني</t>
  </si>
  <si>
    <t>عمومي</t>
  </si>
  <si>
    <t>كل</t>
  </si>
  <si>
    <t>ملكي</t>
  </si>
  <si>
    <t>اجاره‏اي</t>
  </si>
  <si>
    <t>سایر</t>
  </si>
  <si>
    <t xml:space="preserve">6- شناورهای کشور برحسب وضع و نوع بيمه‌هاي تجاري به‌تفكيك استان: 1399  </t>
  </si>
  <si>
    <t>داراي بيمه‌‌ي تجاري</t>
  </si>
  <si>
    <t>آتش سوزي</t>
  </si>
  <si>
    <t>وسيله‌‌ي نقليه</t>
  </si>
  <si>
    <t>فروش خدمات</t>
  </si>
  <si>
    <t>بودجه‌ی دولت</t>
  </si>
  <si>
    <t>كمك‌هاي مردمي و نهادها</t>
  </si>
  <si>
    <t xml:space="preserve">7- شناورهای کشور برحسب منبع اصلي تأمين هزينه‌ها به‌تفكيك استان: 1399 </t>
  </si>
  <si>
    <t>قایق موتوری</t>
  </si>
  <si>
    <t>چوبی</t>
  </si>
  <si>
    <t xml:space="preserve">10- شناورهای کشور برحسب نوع سوخت مصرفی به‌تفكيك استان: 1399 </t>
  </si>
  <si>
    <t>بنزین</t>
  </si>
  <si>
    <t xml:space="preserve">گازوییل </t>
  </si>
  <si>
    <t xml:space="preserve">بهار </t>
  </si>
  <si>
    <t>تابستان</t>
  </si>
  <si>
    <t xml:space="preserve">پاییز </t>
  </si>
  <si>
    <t xml:space="preserve">زمستان </t>
  </si>
  <si>
    <t xml:space="preserve">11- میانگین ماهانه تعداد سفر (سرویس) دارای بار یا مسافر انجام شده توسط شناورهای کشور به‌تفكيك استان: 1399 </t>
  </si>
  <si>
    <t xml:space="preserve">داخلی </t>
  </si>
  <si>
    <t xml:space="preserve">خارجی </t>
  </si>
  <si>
    <t xml:space="preserve">13-تعداد سفر (سرویس) دارای بار یا مسافر توسط  شناورهای کشور به‌تفكيك استان: 1399  </t>
  </si>
  <si>
    <t xml:space="preserve">14-ظرفیت شناورهای کشور به‌تفكيك استان: 1399  </t>
  </si>
  <si>
    <t xml:space="preserve">15-تعداد مسافر یا گردشگر جابه جا شده توسط شناورهای کشور به‌تفكيك استان: 1399 </t>
  </si>
  <si>
    <t xml:space="preserve">16- متوسط تعداد كاركنان شناورهای کشور برحسب تمام وقت و پاره وقت بودن و وضعیت مزدوحقوق بگيری به‌تفكيك استان: 1399   </t>
  </si>
  <si>
    <t>كل كاركنان</t>
  </si>
  <si>
    <t>كاركنان مزد و حقوق بگير</t>
  </si>
  <si>
    <t>تمام وقت</t>
  </si>
  <si>
    <t>پاره وقت</t>
  </si>
  <si>
    <t>كاركنان بدون مزد و حقوق</t>
  </si>
  <si>
    <t>كاركنان مرد</t>
  </si>
  <si>
    <t>كاركنان زن</t>
  </si>
  <si>
    <t xml:space="preserve">17- متوسط تعداد كاركنان شناورهای کشور برحسب جنس به‌تفكيك استان: 1399    </t>
  </si>
  <si>
    <t>جبران خدمات</t>
  </si>
  <si>
    <t xml:space="preserve">حقوق و مزایا  </t>
  </si>
  <si>
    <t>متوسط دستمزد ماهیانه‌ی یک  کارکن</t>
  </si>
  <si>
    <t>لوازم بسته‌بندي</t>
  </si>
  <si>
    <t>آب</t>
  </si>
  <si>
    <t>پرداختي بابت ارتباطات اينترنتي  (Dialup، ADSL، Wireless، Wimax و ...)</t>
  </si>
  <si>
    <t>هزینه‌های حمل و نقل</t>
  </si>
  <si>
    <t>كرايه‌ي‏ وسايل نقليه</t>
  </si>
  <si>
    <t>تعميرات جزیي تجهيزات رایانه‌ای (خريد لوازم يدكي و قطعات و دستمزد)</t>
  </si>
  <si>
    <t>تعميرات جزیي ساير اموال سرمايه‌اي (خريد مواد و ملزومات و دستمزد)</t>
  </si>
  <si>
    <t>هزينه‌هاي آبدارخانه، پذيرايي و تشريفات</t>
  </si>
  <si>
    <t>ساير مواد و ملزومات مصرفي</t>
  </si>
  <si>
    <t>پاداش پایان خدمت، ذخیره‌ مرخصی و بازخرید خدمت کارکنان</t>
  </si>
  <si>
    <t>پرداخت‌هاي انتقالي (كمك به افراد و سازمان‌ها)</t>
  </si>
  <si>
    <t>باز پرداخت اصل و سود‌ وام (بانكي و غيربانكي)</t>
  </si>
  <si>
    <t>جبران خدمات پرداختی به کارکنان</t>
  </si>
  <si>
    <t>سایر پرداختي‌ها</t>
  </si>
  <si>
    <t>اجاره شناور</t>
  </si>
  <si>
    <t>ارزش حق العمل،کمیسیون و کارمزد</t>
  </si>
  <si>
    <t>ارزش انبارداري، پاركينگ، تخليه و بارگيري</t>
  </si>
  <si>
    <t>ارزش روغن موتور و انواع فیلتر</t>
  </si>
  <si>
    <t>ارزش پرداختی به تعمیر کاران وسایل مکانیکی و برقی</t>
  </si>
  <si>
    <t>نوشت افزار،کاعذوفرم های چاپی</t>
  </si>
  <si>
    <t>روزنامه،نشریات ومطبوعات</t>
  </si>
  <si>
    <t>سوخت</t>
  </si>
  <si>
    <t>هزینه‌های مخابراتی و پستی (تلفن، فاکس و...)</t>
  </si>
  <si>
    <t>كرايه‌ي ماشين‌آلات و تجهيزات</t>
  </si>
  <si>
    <t>تعميرات جزیي شناور (خريد مواد و مصالح و دستمزد)</t>
  </si>
  <si>
    <t>پرداختي بابت بيمه‌هاي تجاري (سرقت و آتش‌سوزي و...)</t>
  </si>
  <si>
    <t xml:space="preserve"> تعميرات جزیي ماشين‌آلات و وسايل بادوام كار(خريد لوازم يدكي و قطعات و دستمزد)</t>
  </si>
  <si>
    <t>پرداختي بابت خدمات تايپ، فتوكپي، زيراكس، اوزاليد و ...</t>
  </si>
  <si>
    <t>پرداختي بابت خدمات حسابداري، حسابرسي، حقوقي و خدمات مشاوره‌اي به ديگران</t>
  </si>
  <si>
    <t>پرداختي بابت خدمات نظافت و پاكيزگي</t>
  </si>
  <si>
    <t>پرداختي بابت آگهي و تبليغات</t>
  </si>
  <si>
    <t>پرداختی بابت عضویت در انجمن‌ها و اتحادیه‌ها</t>
  </si>
  <si>
    <t>پرداختي بابت ساير خدمات كسب و كار</t>
  </si>
  <si>
    <t>مواد و ملزومات مصرف شده براي نظافت و سمپاشي</t>
  </si>
  <si>
    <t>هزينه‌هاي بانكي (كارمزد، خريد دسته چك و...)</t>
  </si>
  <si>
    <t xml:space="preserve">استهلاك (ماشين‌آلات و تجهيزات با دوام كار و ...) </t>
  </si>
  <si>
    <t>ماليات پرداختي</t>
  </si>
  <si>
    <t>عوارض پرداختي (عوارض شناور و ...)</t>
  </si>
  <si>
    <t>جريمه، خسارت و غرامت پرداختي</t>
  </si>
  <si>
    <t>کرایه‌ی جابه‌جایی مسافر</t>
  </si>
  <si>
    <t>دريافتي بابت ماهیگیری</t>
  </si>
  <si>
    <t>دريافتي بابت خدمات تفریحی</t>
  </si>
  <si>
    <t>دريافتي بابت خدمات و پشتیبانی به سایر شناورها</t>
  </si>
  <si>
    <t>حق العمل ، کمیسیون و کارمزد</t>
  </si>
  <si>
    <t xml:space="preserve">دريافتي بابت خدمات تعمیرانی </t>
  </si>
  <si>
    <t xml:space="preserve">دريافتي بابت ارائه خدمات کمکی حمل و نقل آبی </t>
  </si>
  <si>
    <t>دريافتي بابت كرايه‌ي ماشين‏آلات و تجهيزات</t>
  </si>
  <si>
    <t>دریافتی بابت کرایه‌ی شناور</t>
  </si>
  <si>
    <t xml:space="preserve">دریافتی بابت تخلیه و باگیری </t>
  </si>
  <si>
    <t>مابه التفاوت خريد و فروش کالاها بدون تغییر شکل</t>
  </si>
  <si>
    <t>خسارت و غرامت دريافتي</t>
  </si>
  <si>
    <t xml:space="preserve"> وام دريافتي‌</t>
  </si>
  <si>
    <t>ساير دريافتي‌ها</t>
  </si>
  <si>
    <t>نوع سرمايه‌ي ثابت</t>
  </si>
  <si>
    <t>خريد يا تحصيل</t>
  </si>
  <si>
    <t>فروش يا انتقال</t>
  </si>
  <si>
    <t xml:space="preserve">نرم افزار ها و بانک های اطلاعاتی </t>
  </si>
  <si>
    <t xml:space="preserve">سایر اموال سرمایه ای </t>
  </si>
  <si>
    <t>ساخت یا ایجاد</t>
  </si>
  <si>
    <t xml:space="preserve"> توسط کارکنان</t>
  </si>
  <si>
    <t>توسط ديگران</t>
  </si>
  <si>
    <t>تعميرات اساسی</t>
  </si>
  <si>
    <t xml:space="preserve"> توسط ديگران</t>
  </si>
  <si>
    <t xml:space="preserve">شناور  </t>
  </si>
  <si>
    <t>سیستم و تجهیزات ایمنی</t>
  </si>
  <si>
    <t>موتور و بدنه شناور</t>
  </si>
  <si>
    <t>وسايل و تجهيزات مخابراتي و ارتباطي</t>
  </si>
  <si>
    <t>رایانه و تجهيزات وابسته به آن</t>
  </si>
  <si>
    <t xml:space="preserve">مبلمان و اثاث‌ اداري </t>
  </si>
  <si>
    <t>سايرلوازم و تجهيزات بادوام اداري</t>
  </si>
  <si>
    <t xml:space="preserve">سیستم و تجهیزات ایمنی </t>
  </si>
  <si>
    <t>رایانه  و تجهيزات وابسته به آن</t>
  </si>
  <si>
    <t>مبلمان و اثاث‌ اداري</t>
  </si>
  <si>
    <t>نرم افزارها و  ‌بانک های اطلاعاتی</t>
  </si>
  <si>
    <t>ساير اموال سرمايه‌اي</t>
  </si>
  <si>
    <t>بدون سوخت</t>
  </si>
  <si>
    <t>ساير ستانده‌ها</t>
  </si>
  <si>
    <t>سایر مصارف واسطه</t>
  </si>
  <si>
    <t xml:space="preserve">فلزی </t>
  </si>
  <si>
    <t>فایبرگلاس</t>
  </si>
  <si>
    <t>كرايه‌ي حمل بار</t>
  </si>
  <si>
    <t>كرايه‌ي‏ حمل بار</t>
  </si>
  <si>
    <t>انواع کشتی‌های بزرگ و کوچک</t>
  </si>
  <si>
    <t>قایق پارویی و پایی</t>
  </si>
  <si>
    <t>-</t>
  </si>
  <si>
    <t>تمدید دفترچه دریابانی</t>
  </si>
  <si>
    <t>هزینه اجنت</t>
  </si>
  <si>
    <t>گمرگ کالا</t>
  </si>
  <si>
    <t>هزینه های بین المللی</t>
  </si>
  <si>
    <t>تور ماهیگیری و طناب</t>
  </si>
  <si>
    <t>شناور</t>
  </si>
  <si>
    <t>مسافر یا گردشگر
 (نفر)</t>
  </si>
  <si>
    <t>جدول 1</t>
  </si>
  <si>
    <t>جدول 2</t>
  </si>
  <si>
    <t>جدول 3</t>
  </si>
  <si>
    <t>جدول 4</t>
  </si>
  <si>
    <t>جدول 5</t>
  </si>
  <si>
    <t>جدول 6</t>
  </si>
  <si>
    <t>جدول 7</t>
  </si>
  <si>
    <t>جدول 8</t>
  </si>
  <si>
    <t>جدول 9</t>
  </si>
  <si>
    <t>جدول 10</t>
  </si>
  <si>
    <t>جدول 11</t>
  </si>
  <si>
    <t>جدول 16</t>
  </si>
  <si>
    <t>جدول 17</t>
  </si>
  <si>
    <t>جدول 18</t>
  </si>
  <si>
    <t>جدول 19</t>
  </si>
  <si>
    <t>جدول 20</t>
  </si>
  <si>
    <t>جدول 21</t>
  </si>
  <si>
    <t>جدول 22</t>
  </si>
  <si>
    <t>جدول 23</t>
  </si>
  <si>
    <t>جدول 24</t>
  </si>
  <si>
    <t>جدول 25</t>
  </si>
  <si>
    <t>جدول 12</t>
  </si>
  <si>
    <t>جدول 13</t>
  </si>
  <si>
    <t>جدول 14</t>
  </si>
  <si>
    <t>جدول 15</t>
  </si>
  <si>
    <t xml:space="preserve">5- شناورهای کشور برحسب نحوه‌ي تصرف محل شناور به‌تفكيك استان: 1399  </t>
  </si>
  <si>
    <t xml:space="preserve">12- میانگین ماهانه مقدار بار یا صید حمل شده توسط شناورهای کشور برحسب تن  به‌تفكيك استان: 1399 </t>
  </si>
  <si>
    <t>بار یا صید
 (تن)</t>
  </si>
  <si>
    <t>اردبيل *</t>
  </si>
  <si>
    <t>* حمل صید</t>
  </si>
  <si>
    <t>** حمل بار گردشگران و صید</t>
  </si>
  <si>
    <t xml:space="preserve">داخلی  </t>
  </si>
  <si>
    <t xml:space="preserve">خارجی  </t>
  </si>
  <si>
    <t>كردستان **</t>
  </si>
  <si>
    <t>گلستان **</t>
  </si>
  <si>
    <t>مازندران **</t>
  </si>
  <si>
    <t>بازگشت به فهرست</t>
  </si>
  <si>
    <t xml:space="preserve">انواع ماشین آلات و تجهیزات قابل نصب بر رو شناور و قطعات مربوط </t>
  </si>
  <si>
    <t>1395 و
 بعد از آن</t>
  </si>
  <si>
    <t>اظهار نشده</t>
  </si>
  <si>
    <t xml:space="preserve">طرح آمارگیری از شناورهای کشور - اجرای 1400 </t>
  </si>
  <si>
    <t>نتايج آمارگیری از شناورهای کشور</t>
  </si>
  <si>
    <t>شناورهای کشور برحسب نوع فعاليت اصلی به‌تفكيك استان: 1399</t>
  </si>
  <si>
    <t xml:space="preserve">شناورهای کشور برحسب وضع و نوع فعاليت فرعي به‌تفكيك استان: 1399 </t>
  </si>
  <si>
    <t xml:space="preserve">شناورهای کشور برحسب نحوه‌ي مديريت به‌تفكيك استان: 1399 </t>
  </si>
  <si>
    <t xml:space="preserve">شناورهای کشور برحسب نحوه‌ي تصرف محل شناور به‌تفكيك استان: 1399  </t>
  </si>
  <si>
    <t xml:space="preserve">شناورهای کشور برحسب وضع و نوع بيمه‌هاي تجاري به‌تفكيك استان: 1399 </t>
  </si>
  <si>
    <t xml:space="preserve">شناورهای کشور برحسب منبع اصلي تأمين هزينه‌ها به‌تفكيك استان: 1399 </t>
  </si>
  <si>
    <t xml:space="preserve">شناورهای کشور برحسب نوع سوخت مصرفی به‌تفكيك استان: 1399 </t>
  </si>
  <si>
    <t xml:space="preserve">میانگین ماهانه تعداد سفر (سرویس) دارای بار یا مسافر انجام شده توسط شناورهای کشور به‌تفكيك استان: 1399 </t>
  </si>
  <si>
    <t xml:space="preserve">میانگین ماهانه مقدار بار حمل شده توسط شناورهای کشور برحسب تن  به‌تفكيك استان: 1399 </t>
  </si>
  <si>
    <t xml:space="preserve">تعداد سفر (سرویس) دارای بار یا مسافر توسط  شناورهای کشور به‌تفكيك استان: 1399  </t>
  </si>
  <si>
    <t xml:space="preserve">ظرفیت شناورهای کشور به‌تفكيك استان: 1399  </t>
  </si>
  <si>
    <t xml:space="preserve">تعداد مسافر یا گردشگر جابه جا شده توسط شناورهای کشور به‌تفكيك استان: 1399 </t>
  </si>
  <si>
    <t>انواع كاركنان شناورهای کشور برحسب وضعیت مزد و حقوق بگيری و تمام وقت و پاره وقت بودن به‌تفكيك استان: 1399</t>
  </si>
  <si>
    <t>انواع كاركنان شناورهای کشور برحسب جنس به‌تفكيك استان: 1399</t>
  </si>
  <si>
    <t xml:space="preserve">جبران خدمات پرداختی به كاركنان مزد و حقوق بگیر شناورهای کشور به‌تفكيك استان 1399 </t>
  </si>
  <si>
    <t xml:space="preserve">انواع پرداختي‌هاي شناورهای کشور به‌تفكيك استان 1399    </t>
  </si>
  <si>
    <t xml:space="preserve">انواع دریافتي‌هاي شناورهای کشور به‌تفكيك استان 1399    </t>
  </si>
  <si>
    <t xml:space="preserve"> انواع مصارف واسطه شناورهای کشور به‌تفكيك استان 1399 </t>
  </si>
  <si>
    <t xml:space="preserve">انواع ستانده‌هاي شناورهای کشور به‌تفكيك استان 1399   </t>
  </si>
  <si>
    <t xml:space="preserve">تشكيل سرمايه‌ي‌ ثابت شناورهای کشور برحسب نوع سرمايه‌ي ثابت و نحوه‌ي‌ تشکیل آن: 1399    </t>
  </si>
  <si>
    <t xml:space="preserve"> تشكيل سرمايه‌ي‌ ثابت شناورهای کشور برحسب نحوه‌ي‌ تشکیل سرمايه به‌تفكيك استان 1399</t>
  </si>
  <si>
    <t xml:space="preserve">تشكيل سرمايه‌ي‌ ثابت شناورهای کشور برحسب نوع سرمايه‌ي ثابت به‌تفكيك استان 1399    </t>
  </si>
  <si>
    <t>تعميرات اساسي توسط کارکنان</t>
  </si>
  <si>
    <t xml:space="preserve">3- شناورهای کشور برحسب سال بهره‌برداری به‌تفكيك استان </t>
  </si>
  <si>
    <t>8- شناورهای کشور برحسب نوع به‌تفكيك استان: 1399</t>
  </si>
  <si>
    <t>9- شناورهای کشور برحسب جنس به‌تفكيك استان: 1399</t>
  </si>
  <si>
    <t>18-جبران خدمات پرداختی به كاركنان مزد و حقوق بگیر شناورهای کشور به‌تفكيك استان: 1399  (ریال)</t>
  </si>
  <si>
    <t>19- انواع پرداختي‌هاي شناورها به‌تفكيك استان: 1399  (ریال)</t>
  </si>
  <si>
    <t>20- انواع دريافتي‌هاي شناورها به‌تفكيك استان: 1399  (ریال)</t>
  </si>
  <si>
    <t>21- انواع مصارف واسطه شناورها به‌تفكيك استان: 1399  (ریال)</t>
  </si>
  <si>
    <t>22- انواع ستانده‌هاي شناورها به‌تفكيك استان: 1399  (ریال)</t>
  </si>
  <si>
    <t>23- تشكيل سرمايه‌ي‌ ثابت شناورها برحسب نوع سرمايه‌ي ثابت و نحوه‌ي‌ تشکیل آن: 1399  (ریال)</t>
  </si>
  <si>
    <t>24- تشكيل سرمايه‌ي‌ ثابت شناورها برحسب نحوه‌ي‌ تشکیل سرمايه: 1399  (ریال)</t>
  </si>
  <si>
    <t>25- تشكيل سرمايه‌ي‌ ثابت شناورها برحسب نوع سرمايه‌ي ثابت: 1399  (ریال)</t>
  </si>
  <si>
    <t>شناورهای کشور برحسب نوع به‌تفكيك استان: 1399</t>
  </si>
  <si>
    <t>شناورهای کشور برحسب جنس به‌تفكيك استان: 1399</t>
  </si>
  <si>
    <t>شناورهای کشور برحسب سال بهره‌برداری به‌تفكيك استان</t>
  </si>
  <si>
    <t>1375
تا
 1379</t>
  </si>
  <si>
    <t>1380
 تا
 1384</t>
  </si>
  <si>
    <t>1385
تا
 1389</t>
  </si>
  <si>
    <t>1390
 تا
 1394</t>
  </si>
  <si>
    <t>كل *</t>
  </si>
  <si>
    <t>* هر یک از شناورهای دارای بیمه‌‌ی تجاری، برحسب مورد دارای یک یا چند نوع بیمه بوده‌اند.</t>
  </si>
  <si>
    <t>فاقد بيمه‌ي
تجاري</t>
  </si>
  <si>
    <t>سایر پرداختی‌ها
(نقدی و غیر نقدی)</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</si>
</sst>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scheme val="minor"/>
    </font>
    <font>
      <u/>
      <sz val="10"/>
      <color indexed="12"/>
      <name val="MS Sans Serif"/>
      <family val="2"/>
      <charset val="178"/>
    </font>
    <font>
      <sz val="10"/>
      <name val="Tahoma"/>
      <family val="2"/>
    </font>
    <font>
      <b/>
      <shadow/>
      <sz val="12"/>
      <name val="Tahoma"/>
      <family val="2"/>
    </font>
    <font>
      <b/>
      <sz val="12"/>
      <name val="Tahoma"/>
      <family val="2"/>
    </font>
    <font>
      <sz val="10"/>
      <color theme="1"/>
      <name val="Tahoma"/>
      <family val="2"/>
    </font>
    <font>
      <b/>
      <u/>
      <sz val="10"/>
      <color indexed="12"/>
      <name val="Tahoma"/>
      <family val="2"/>
    </font>
    <font>
      <b/>
      <sz val="10"/>
      <name val="Tahoma"/>
      <family val="2"/>
    </font>
    <font>
      <b/>
      <u/>
      <sz val="10"/>
      <name val="Tahoma"/>
      <family val="2"/>
    </font>
    <font>
      <b/>
      <sz val="10"/>
      <color theme="1"/>
      <name val="Tahoma"/>
      <family val="2"/>
    </font>
    <font>
      <u/>
      <sz val="10"/>
      <color indexed="12"/>
      <name val="Tahoma"/>
      <family val="2"/>
    </font>
    <font>
      <sz val="9"/>
      <color theme="1"/>
      <name val="Tahoma"/>
      <family val="2"/>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56">
    <xf numFmtId="0" fontId="0" fillId="0" borderId="0" xfId="0"/>
    <xf numFmtId="0" fontId="0" fillId="0" borderId="0" xfId="0" applyAlignment="1">
      <alignment horizontal="left"/>
    </xf>
    <xf numFmtId="3" fontId="0" fillId="0" borderId="0" xfId="0" applyNumberFormat="1"/>
    <xf numFmtId="0" fontId="2" fillId="0" borderId="0" xfId="0" applyFont="1" applyFill="1"/>
    <xf numFmtId="0" fontId="4" fillId="0" borderId="0" xfId="0" applyFont="1" applyFill="1"/>
    <xf numFmtId="0" fontId="7" fillId="0" borderId="6" xfId="0" applyFont="1" applyFill="1" applyBorder="1" applyAlignment="1">
      <alignment horizontal="right"/>
    </xf>
    <xf numFmtId="0" fontId="7" fillId="0" borderId="6" xfId="0" applyFont="1" applyFill="1" applyBorder="1"/>
    <xf numFmtId="0" fontId="7" fillId="0" borderId="5" xfId="0" applyFont="1" applyFill="1" applyBorder="1" applyAlignment="1">
      <alignment vertical="center"/>
    </xf>
    <xf numFmtId="0" fontId="8" fillId="0" borderId="5" xfId="1" applyFont="1" applyFill="1" applyBorder="1" applyAlignment="1">
      <alignment horizontal="right"/>
    </xf>
    <xf numFmtId="0" fontId="3" fillId="0" borderId="6" xfId="0" applyFont="1" applyFill="1" applyBorder="1" applyAlignment="1">
      <alignment horizontal="center" vertical="center" readingOrder="2"/>
    </xf>
    <xf numFmtId="0" fontId="9" fillId="0" borderId="0" xfId="0" applyFont="1" applyFill="1" applyAlignment="1">
      <alignment readingOrder="2"/>
    </xf>
    <xf numFmtId="0" fontId="5" fillId="0" borderId="0" xfId="0" applyFont="1" applyFill="1" applyAlignment="1">
      <alignment readingOrder="2"/>
    </xf>
    <xf numFmtId="0" fontId="9" fillId="0" borderId="2" xfId="0" applyFont="1" applyFill="1" applyBorder="1" applyAlignment="1">
      <alignment horizontal="right" vertical="center" readingOrder="2"/>
    </xf>
    <xf numFmtId="1" fontId="9" fillId="0" borderId="4" xfId="0" applyNumberFormat="1" applyFont="1" applyFill="1" applyBorder="1" applyAlignment="1">
      <alignment horizontal="center" vertical="center" readingOrder="2"/>
    </xf>
    <xf numFmtId="1" fontId="5" fillId="0" borderId="2" xfId="0" applyNumberFormat="1" applyFont="1" applyFill="1" applyBorder="1" applyAlignment="1">
      <alignment horizontal="center" vertical="center" readingOrder="2"/>
    </xf>
    <xf numFmtId="0" fontId="9" fillId="2" borderId="2" xfId="0" applyFont="1" applyFill="1" applyBorder="1" applyAlignment="1">
      <alignment horizontal="center" vertical="center" wrapText="1" readingOrder="2"/>
    </xf>
    <xf numFmtId="0" fontId="5" fillId="0" borderId="0" xfId="0" applyFont="1" applyFill="1" applyAlignment="1">
      <alignment horizontal="center" vertical="center" wrapText="1" readingOrder="2"/>
    </xf>
    <xf numFmtId="0" fontId="9" fillId="0" borderId="2" xfId="0" applyFont="1" applyFill="1" applyBorder="1" applyAlignment="1">
      <alignment horizontal="center" vertical="center" readingOrder="2"/>
    </xf>
    <xf numFmtId="0" fontId="9" fillId="0" borderId="4" xfId="0" applyFont="1" applyFill="1" applyBorder="1" applyAlignment="1">
      <alignment horizontal="center" vertical="center" readingOrder="2"/>
    </xf>
    <xf numFmtId="0" fontId="5" fillId="0" borderId="0" xfId="0" applyFont="1" applyFill="1" applyAlignment="1">
      <alignment horizontal="center" vertical="center" readingOrder="2"/>
    </xf>
    <xf numFmtId="1" fontId="5" fillId="0" borderId="4" xfId="0" applyNumberFormat="1" applyFont="1" applyFill="1" applyBorder="1" applyAlignment="1">
      <alignment horizontal="center" vertical="center" readingOrder="2"/>
    </xf>
    <xf numFmtId="0" fontId="9" fillId="2" borderId="2" xfId="0" applyFont="1" applyFill="1" applyBorder="1" applyAlignment="1">
      <alignment horizontal="center" vertical="center" wrapText="1" readingOrder="2"/>
    </xf>
    <xf numFmtId="0" fontId="9" fillId="2" borderId="2" xfId="0" applyFont="1" applyFill="1" applyBorder="1" applyAlignment="1">
      <alignment horizontal="center" vertical="center" readingOrder="2"/>
    </xf>
    <xf numFmtId="1" fontId="9" fillId="0" borderId="2" xfId="0" applyNumberFormat="1" applyFont="1" applyFill="1" applyBorder="1" applyAlignment="1">
      <alignment horizontal="center" vertical="center" readingOrder="2"/>
    </xf>
    <xf numFmtId="0" fontId="9" fillId="0" borderId="0" xfId="0" applyFont="1" applyFill="1" applyAlignment="1">
      <alignment horizontal="left" readingOrder="2"/>
    </xf>
    <xf numFmtId="1" fontId="5" fillId="0" borderId="0" xfId="0" applyNumberFormat="1" applyFont="1" applyFill="1" applyAlignment="1">
      <alignment readingOrder="2"/>
    </xf>
    <xf numFmtId="0" fontId="5" fillId="0" borderId="0" xfId="0" applyNumberFormat="1" applyFont="1" applyFill="1" applyAlignment="1">
      <alignment readingOrder="2"/>
    </xf>
    <xf numFmtId="0" fontId="9" fillId="2" borderId="2" xfId="0" applyFont="1" applyFill="1" applyBorder="1" applyAlignment="1">
      <alignment horizontal="center" vertical="top" wrapText="1" readingOrder="2"/>
    </xf>
    <xf numFmtId="1" fontId="5" fillId="0" borderId="0" xfId="0" applyNumberFormat="1" applyFont="1" applyFill="1" applyAlignment="1">
      <alignment horizontal="center" vertical="center" readingOrder="2"/>
    </xf>
    <xf numFmtId="0" fontId="5" fillId="0" borderId="0" xfId="0" applyFont="1" applyFill="1" applyAlignment="1">
      <alignment horizontal="left" readingOrder="2"/>
    </xf>
    <xf numFmtId="0" fontId="9" fillId="0" borderId="0" xfId="0" applyFont="1" applyFill="1" applyAlignment="1">
      <alignment horizontal="right" readingOrder="2"/>
    </xf>
    <xf numFmtId="0" fontId="11" fillId="0" borderId="0" xfId="0" applyFont="1" applyFill="1" applyAlignment="1">
      <alignment horizontal="right" readingOrder="2"/>
    </xf>
    <xf numFmtId="0" fontId="9" fillId="0" borderId="0" xfId="0" applyFont="1" applyFill="1" applyBorder="1" applyAlignment="1">
      <alignment horizontal="right" vertical="center" wrapText="1" readingOrder="2"/>
    </xf>
    <xf numFmtId="3" fontId="9" fillId="0" borderId="2" xfId="0" applyNumberFormat="1" applyFont="1" applyFill="1" applyBorder="1" applyAlignment="1">
      <alignment horizontal="center" vertical="center" readingOrder="2"/>
    </xf>
    <xf numFmtId="3" fontId="9" fillId="0" borderId="4" xfId="0" applyNumberFormat="1" applyFont="1" applyFill="1" applyBorder="1" applyAlignment="1">
      <alignment horizontal="center" vertical="center" readingOrder="2"/>
    </xf>
    <xf numFmtId="3" fontId="5" fillId="0" borderId="2" xfId="0" applyNumberFormat="1" applyFont="1" applyFill="1" applyBorder="1" applyAlignment="1">
      <alignment horizontal="center" vertical="center" readingOrder="2"/>
    </xf>
    <xf numFmtId="3" fontId="5" fillId="0" borderId="0" xfId="0" applyNumberFormat="1" applyFont="1" applyFill="1" applyAlignment="1">
      <alignment horizontal="center" vertical="center" readingOrder="2"/>
    </xf>
    <xf numFmtId="3" fontId="5" fillId="0" borderId="4" xfId="0" applyNumberFormat="1" applyFont="1" applyFill="1" applyBorder="1" applyAlignment="1">
      <alignment horizontal="center" vertical="center" readingOrder="2"/>
    </xf>
    <xf numFmtId="164" fontId="5" fillId="0" borderId="0" xfId="0" applyNumberFormat="1" applyFont="1" applyFill="1" applyAlignment="1">
      <alignment horizontal="center" vertical="center" readingOrder="2"/>
    </xf>
    <xf numFmtId="3" fontId="9" fillId="0" borderId="2" xfId="0" applyNumberFormat="1" applyFont="1" applyFill="1" applyBorder="1" applyAlignment="1">
      <alignment readingOrder="2"/>
    </xf>
    <xf numFmtId="3" fontId="5" fillId="0" borderId="2" xfId="0" applyNumberFormat="1" applyFont="1" applyFill="1" applyBorder="1" applyAlignment="1">
      <alignment readingOrder="2"/>
    </xf>
    <xf numFmtId="0" fontId="9" fillId="0" borderId="1" xfId="0" applyFont="1" applyFill="1" applyBorder="1" applyAlignment="1">
      <alignment vertical="center" readingOrder="2"/>
    </xf>
    <xf numFmtId="0" fontId="9" fillId="2" borderId="3" xfId="0" applyFont="1" applyFill="1" applyBorder="1" applyAlignment="1">
      <alignment horizontal="center" vertical="center" wrapText="1" readingOrder="2"/>
    </xf>
    <xf numFmtId="0" fontId="3" fillId="0" borderId="0" xfId="0" applyFont="1" applyFill="1" applyBorder="1" applyAlignment="1">
      <alignment horizontal="center" vertical="center" readingOrder="2"/>
    </xf>
    <xf numFmtId="0" fontId="9" fillId="0" borderId="1" xfId="0" applyFont="1" applyFill="1" applyBorder="1" applyAlignment="1">
      <alignment horizontal="right" vertical="center" readingOrder="2"/>
    </xf>
    <xf numFmtId="1" fontId="10" fillId="0" borderId="0" xfId="1" quotePrefix="1" applyNumberFormat="1" applyFont="1" applyFill="1" applyBorder="1" applyAlignment="1">
      <alignment horizontal="right" vertical="center" readingOrder="2"/>
    </xf>
    <xf numFmtId="0" fontId="9" fillId="2" borderId="2" xfId="0" applyFont="1" applyFill="1" applyBorder="1" applyAlignment="1">
      <alignment horizontal="center" vertical="center" wrapText="1" readingOrder="2"/>
    </xf>
    <xf numFmtId="0" fontId="9" fillId="2" borderId="2" xfId="0" applyFont="1" applyFill="1" applyBorder="1" applyAlignment="1">
      <alignment horizontal="center" vertical="center" readingOrder="2"/>
    </xf>
    <xf numFmtId="0" fontId="9" fillId="0" borderId="0" xfId="0" applyFont="1" applyFill="1" applyBorder="1" applyAlignment="1">
      <alignment horizontal="right" vertical="center" wrapText="1" readingOrder="2"/>
    </xf>
    <xf numFmtId="1" fontId="6" fillId="0" borderId="0" xfId="1" quotePrefix="1" applyNumberFormat="1" applyFont="1" applyFill="1" applyBorder="1" applyAlignment="1">
      <alignment horizontal="right" vertical="center" readingOrder="2"/>
    </xf>
    <xf numFmtId="0" fontId="9" fillId="0" borderId="0" xfId="0" applyFont="1" applyFill="1" applyBorder="1" applyAlignment="1">
      <alignment horizontal="right" vertical="center" readingOrder="2"/>
    </xf>
    <xf numFmtId="0" fontId="9" fillId="0" borderId="0" xfId="0" applyFont="1" applyFill="1" applyBorder="1" applyAlignment="1">
      <alignment vertical="center" readingOrder="2"/>
    </xf>
    <xf numFmtId="0" fontId="9" fillId="0" borderId="2" xfId="0" applyFont="1" applyFill="1" applyBorder="1" applyAlignment="1">
      <alignment horizontal="center" vertical="center" wrapText="1" readingOrder="2"/>
    </xf>
    <xf numFmtId="0" fontId="9" fillId="0" borderId="2" xfId="0" applyFont="1" applyFill="1" applyBorder="1" applyAlignment="1">
      <alignment horizontal="right" vertical="center" wrapText="1" readingOrder="2"/>
    </xf>
    <xf numFmtId="0" fontId="9" fillId="0" borderId="0" xfId="0" applyFont="1" applyFill="1" applyAlignment="1">
      <alignment horizontal="left" wrapText="1" readingOrder="2"/>
    </xf>
    <xf numFmtId="0" fontId="9" fillId="0" borderId="0" xfId="0" applyFont="1" applyFill="1" applyAlignment="1">
      <alignment wrapText="1" readingOrder="2"/>
    </xf>
  </cellXfs>
  <cellStyles count="2">
    <cellStyle name="Hyperlink" xfId="1" builtinId="8"/>
    <cellStyle name="Normal" xfId="0" builtinId="0"/>
  </cellStyles>
  <dxfs count="0"/>
  <tableStyles count="0" defaultTableStyle="TableStyleMedium2" defaultPivotStyle="PivotStyleLight16"/>
  <colors>
    <mruColors>
      <color rgb="FF66FF3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628648</xdr:rowOff>
    </xdr:from>
    <xdr:to>
      <xdr:col>1</xdr:col>
      <xdr:colOff>8439150</xdr:colOff>
      <xdr:row>29</xdr:row>
      <xdr:rowOff>0</xdr:rowOff>
    </xdr:to>
    <xdr:sp macro="" textlink="">
      <xdr:nvSpPr>
        <xdr:cNvPr id="4" name="TextBox 3"/>
        <xdr:cNvSpPr txBox="1"/>
      </xdr:nvSpPr>
      <xdr:spPr>
        <a:xfrm>
          <a:off x="9986476725" y="628648"/>
          <a:ext cx="9067800" cy="533400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1" eaLnBrk="1" fontAlgn="auto" latinLnBrk="0" hangingPunct="1">
            <a:lnSpc>
              <a:spcPct val="150000"/>
            </a:lnSpc>
            <a:spcAft>
              <a:spcPts val="0"/>
            </a:spcAft>
          </a:pP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مركز آمار ايران در آبان‌ماه سال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1400</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طرح آمارگيري از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شناورهای کشور»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را با هدف تأمين داده‌هاي مورد نياز تهيه‎ی حساب ‌هاي ملي و منطقه‌اي سال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1399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بخش حمل</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ونقل</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در فعاليت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این شناورها را به اجرا در آورد</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 پيش از اين نيز، مركز آمار ايران در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سال 1381 این طرح را در</a:t>
          </a:r>
          <a:r>
            <a:rPr lang="fa-IR"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چند استان ساحلی با نمونه‌های خیلی محدود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به اجرا درآورده بود. </a:t>
          </a:r>
          <a:endPar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rtl="1">
            <a:lnSpc>
              <a:spcPct val="150000"/>
            </a:lnSpc>
            <a:spcAft>
              <a:spcPts val="0"/>
            </a:spcAft>
          </a:pPr>
          <a:r>
            <a:rPr lang="fa-IR" sz="1000" b="1">
              <a:solidFill>
                <a:schemeClr val="dk1"/>
              </a:solidFill>
              <a:effectLst/>
              <a:latin typeface="Tahoma" panose="020B0604030504040204" pitchFamily="34" charset="0"/>
              <a:ea typeface="Tahoma" panose="020B0604030504040204" pitchFamily="34" charset="0"/>
              <a:cs typeface="Tahoma" panose="020B0604030504040204" pitchFamily="34" charset="0"/>
            </a:rPr>
            <a:t>تعاریف مفاهیم: </a:t>
          </a:r>
        </a:p>
        <a:p>
          <a:pPr rtl="1">
            <a:lnSpc>
              <a:spcPct val="150000"/>
            </a:lnSpc>
            <a:spcAft>
              <a:spcPts val="0"/>
            </a:spcAft>
          </a:pP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در اجرای سال 1400 این طرح،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نحوه‌ی جمع‌آوری اطلاعات به صورت مراجعه‌ی حضوری و با استفاده از پرسشنامه بوده است.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در پرسشنامه طرح، اصطلاحات گوناگوني به كار رفته است. برخی از تعاریف مفاهیم این طرح عبارتند از: </a:t>
          </a:r>
        </a:p>
        <a:p>
          <a:pPr marL="285750" lvl="0" indent="-285750" algn="r" rtl="1">
            <a:lnSpc>
              <a:spcPct val="150000"/>
            </a:lnSpc>
            <a:spcAft>
              <a:spcPts val="0"/>
            </a:spcAft>
            <a:buFont typeface="Wingdings" panose="05000000000000000000" pitchFamily="2" charset="2"/>
            <a:buChar char="ü"/>
          </a:pPr>
          <a:r>
            <a:rPr lang="fa-IR" sz="1000" b="1">
              <a:solidFill>
                <a:schemeClr val="dk1"/>
              </a:solidFill>
              <a:effectLst/>
              <a:latin typeface="Tahoma" panose="020B0604030504040204" pitchFamily="34" charset="0"/>
              <a:ea typeface="Tahoma" panose="020B0604030504040204" pitchFamily="34" charset="0"/>
              <a:cs typeface="Tahoma" panose="020B0604030504040204" pitchFamily="34" charset="0"/>
            </a:rPr>
            <a:t>محدوده آبی: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محدودهاي ا ست که شناورها در آن به فعالیت مشغول هستند. این محدوده برحسب مورد ممکن است دریا، دریاچه طبیعی، دریاچه پشت سد، رودخانه و یا دریاچه واقع در محدوده بوستان‌ها و سایر مراکز تفریحی و نظایر آن باشد.</a:t>
          </a:r>
        </a:p>
        <a:p>
          <a:pPr marL="285750" lvl="0" indent="-285750" algn="r" rtl="1">
            <a:lnSpc>
              <a:spcPct val="150000"/>
            </a:lnSpc>
            <a:spcAft>
              <a:spcPts val="0"/>
            </a:spcAft>
            <a:buFont typeface="Wingdings" panose="05000000000000000000" pitchFamily="2" charset="2"/>
            <a:buChar char="ü"/>
          </a:pPr>
          <a:r>
            <a:rPr lang="fa-IR" sz="1000" b="1">
              <a:solidFill>
                <a:schemeClr val="dk1"/>
              </a:solidFill>
              <a:effectLst/>
              <a:latin typeface="Tahoma" panose="020B0604030504040204" pitchFamily="34" charset="0"/>
              <a:ea typeface="Tahoma" panose="020B0604030504040204" pitchFamily="34" charset="0"/>
              <a:cs typeface="Tahoma" panose="020B0604030504040204" pitchFamily="34" charset="0"/>
            </a:rPr>
            <a:t>شناور: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منظور از شناور وسایل حمل و نقل آبی نظیر کشتی ، لنج ، قایق و … . می‌باشد.</a:t>
          </a:r>
        </a:p>
        <a:p>
          <a:pPr marL="285750" lvl="0" indent="-285750" algn="r" rtl="1">
            <a:lnSpc>
              <a:spcPct val="150000"/>
            </a:lnSpc>
            <a:spcAft>
              <a:spcPts val="0"/>
            </a:spcAft>
            <a:buFont typeface="Wingdings" panose="05000000000000000000" pitchFamily="2" charset="2"/>
            <a:buChar char="ü"/>
          </a:pPr>
          <a:r>
            <a:rPr lang="fa-IR" sz="1000" b="1">
              <a:solidFill>
                <a:schemeClr val="dk1"/>
              </a:solidFill>
              <a:effectLst/>
              <a:latin typeface="Tahoma" panose="020B0604030504040204" pitchFamily="34" charset="0"/>
              <a:ea typeface="Tahoma" panose="020B0604030504040204" pitchFamily="34" charset="0"/>
              <a:cs typeface="Tahoma" panose="020B0604030504040204" pitchFamily="34" charset="0"/>
            </a:rPr>
            <a:t>شناورهاي باربري: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شناورهایی هستند که به حمل بار مشغول هستند.</a:t>
          </a:r>
        </a:p>
        <a:p>
          <a:pPr marL="285750" lvl="0" indent="-285750" algn="r" rtl="1">
            <a:lnSpc>
              <a:spcPct val="150000"/>
            </a:lnSpc>
            <a:spcAft>
              <a:spcPts val="0"/>
            </a:spcAft>
            <a:buFont typeface="Wingdings" panose="05000000000000000000" pitchFamily="2" charset="2"/>
            <a:buChar char="ü"/>
          </a:pPr>
          <a:r>
            <a:rPr lang="fa-IR" sz="1000" b="1">
              <a:solidFill>
                <a:schemeClr val="dk1"/>
              </a:solidFill>
              <a:effectLst/>
              <a:latin typeface="Tahoma" panose="020B0604030504040204" pitchFamily="34" charset="0"/>
              <a:ea typeface="Tahoma" panose="020B0604030504040204" pitchFamily="34" charset="0"/>
              <a:cs typeface="Tahoma" panose="020B0604030504040204" pitchFamily="34" charset="0"/>
            </a:rPr>
            <a:t>شناورهاي مسافربري: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شناورهایی هستند که به جابه‌جایی مسافر مشغول هستند.</a:t>
          </a:r>
        </a:p>
        <a:p>
          <a:pPr marL="285750" lvl="0" indent="-285750" algn="r" rtl="1">
            <a:lnSpc>
              <a:spcPct val="150000"/>
            </a:lnSpc>
            <a:spcAft>
              <a:spcPts val="0"/>
            </a:spcAft>
            <a:buFont typeface="Wingdings" panose="05000000000000000000" pitchFamily="2" charset="2"/>
            <a:buChar char="ü"/>
          </a:pPr>
          <a:r>
            <a:rPr lang="fa-IR" sz="1000" b="1">
              <a:solidFill>
                <a:schemeClr val="dk1"/>
              </a:solidFill>
              <a:effectLst/>
              <a:latin typeface="Tahoma" panose="020B0604030504040204" pitchFamily="34" charset="0"/>
              <a:ea typeface="Tahoma" panose="020B0604030504040204" pitchFamily="34" charset="0"/>
              <a:cs typeface="Tahoma" panose="020B0604030504040204" pitchFamily="34" charset="0"/>
            </a:rPr>
            <a:t>شناورهاي صیادي: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شناورهایی هستند که براي مقاصد ماهیگیري تدارك دیده شده‌اند.</a:t>
          </a:r>
        </a:p>
        <a:p>
          <a:pPr marL="285750" lvl="0" indent="-285750" algn="r" rtl="1">
            <a:lnSpc>
              <a:spcPct val="150000"/>
            </a:lnSpc>
            <a:spcAft>
              <a:spcPts val="0"/>
            </a:spcAft>
            <a:buFont typeface="Wingdings" panose="05000000000000000000" pitchFamily="2" charset="2"/>
            <a:buChar char="ü"/>
          </a:pPr>
          <a:r>
            <a:rPr lang="fa-IR" sz="1000" b="1">
              <a:solidFill>
                <a:schemeClr val="dk1"/>
              </a:solidFill>
              <a:effectLst/>
              <a:latin typeface="Tahoma" panose="020B0604030504040204" pitchFamily="34" charset="0"/>
              <a:ea typeface="Tahoma" panose="020B0604030504040204" pitchFamily="34" charset="0"/>
              <a:cs typeface="Tahoma" panose="020B0604030504040204" pitchFamily="34" charset="0"/>
            </a:rPr>
            <a:t>شناورهاي تفریحی: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شناورهایی هستند که به جابه‌جایی گردشگران مشغول هستند. این شناورها در واقع نوعی شناور مسافربري هستند که معمولاً به جابه‌جایی افراد کمتري در زمان کوتاه‌تري مشغول هستند. براي مثال میتوان به قایق‌هاي تفریحی در دریاچه یک بوستان یا در پارك‌هاي سواحل شمال و جنوب اشاره کرد.</a:t>
          </a:r>
        </a:p>
        <a:p>
          <a:pPr marL="285750" lvl="0" indent="-285750" algn="r" rtl="1">
            <a:lnSpc>
              <a:spcPct val="150000"/>
            </a:lnSpc>
            <a:spcAft>
              <a:spcPts val="0"/>
            </a:spcAft>
            <a:buFont typeface="Wingdings" panose="05000000000000000000" pitchFamily="2" charset="2"/>
            <a:buChar char="ü"/>
          </a:pPr>
          <a:r>
            <a:rPr lang="fa-IR" sz="1000" b="1">
              <a:solidFill>
                <a:schemeClr val="dk1"/>
              </a:solidFill>
              <a:effectLst/>
              <a:latin typeface="Tahoma" panose="020B0604030504040204" pitchFamily="34" charset="0"/>
              <a:ea typeface="Tahoma" panose="020B0604030504040204" pitchFamily="34" charset="0"/>
              <a:cs typeface="Tahoma" panose="020B0604030504040204" pitchFamily="34" charset="0"/>
            </a:rPr>
            <a:t>شناورهاي خدماتی: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شناورهایی هستند که به فعالیت‌هاي دیگري بجز باربري، مسافربري، تفریحی و صیادي مشغول هستند. این شناورها به فعالیت‌هایی مانند جابه‌جایی خدمه، لایروبی و یدك‌کشی مشغول هستند.</a:t>
          </a:r>
        </a:p>
        <a:p>
          <a:pPr marL="285750" lvl="0" indent="-285750" algn="r" rtl="1">
            <a:lnSpc>
              <a:spcPct val="150000"/>
            </a:lnSpc>
            <a:spcAft>
              <a:spcPts val="0"/>
            </a:spcAft>
            <a:buFont typeface="Wingdings" panose="05000000000000000000" pitchFamily="2" charset="2"/>
            <a:buChar char="ü"/>
          </a:pPr>
          <a:r>
            <a:rPr lang="fa-IR" sz="1000" b="1">
              <a:solidFill>
                <a:schemeClr val="dk1"/>
              </a:solidFill>
              <a:effectLst/>
              <a:latin typeface="Tahoma" panose="020B0604030504040204" pitchFamily="34" charset="0"/>
              <a:ea typeface="Tahoma" panose="020B0604030504040204" pitchFamily="34" charset="0"/>
              <a:cs typeface="Tahoma" panose="020B0604030504040204" pitchFamily="34" charset="0"/>
            </a:rPr>
            <a:t>شناور خصوصی: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شناوري است که مالکیت آن مربوط به اشخاص حقیقی باشد.</a:t>
          </a:r>
        </a:p>
        <a:p>
          <a:pPr marL="285750" lvl="0" indent="-285750" algn="r" rtl="1">
            <a:lnSpc>
              <a:spcPct val="150000"/>
            </a:lnSpc>
            <a:spcAft>
              <a:spcPts val="0"/>
            </a:spcAft>
            <a:buFont typeface="Wingdings" panose="05000000000000000000" pitchFamily="2" charset="2"/>
            <a:buChar char="ü"/>
          </a:pPr>
          <a:r>
            <a:rPr lang="fa-IR" sz="1000" b="1">
              <a:solidFill>
                <a:schemeClr val="dk1"/>
              </a:solidFill>
              <a:effectLst/>
              <a:latin typeface="Tahoma" panose="020B0604030504040204" pitchFamily="34" charset="0"/>
              <a:ea typeface="Tahoma" panose="020B0604030504040204" pitchFamily="34" charset="0"/>
              <a:cs typeface="Tahoma" panose="020B0604030504040204" pitchFamily="34" charset="0"/>
            </a:rPr>
            <a:t>شناور خصوصی غیر متشکل: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شناورهاي خصوصی هستندکه عضو هیچ شرکت حمل ونقل آبی نباشند و به صورت منفرد کار کنند.</a:t>
          </a:r>
        </a:p>
        <a:p>
          <a:pPr marL="285750" lvl="0" indent="-285750" algn="r" rtl="1">
            <a:lnSpc>
              <a:spcPct val="150000"/>
            </a:lnSpc>
            <a:spcAft>
              <a:spcPts val="0"/>
            </a:spcAft>
            <a:buFont typeface="Wingdings" panose="05000000000000000000" pitchFamily="2" charset="2"/>
            <a:buChar char="ü"/>
          </a:pPr>
          <a:r>
            <a:rPr lang="fa-IR" sz="1000" b="1">
              <a:solidFill>
                <a:schemeClr val="dk1"/>
              </a:solidFill>
              <a:effectLst/>
              <a:latin typeface="Tahoma" panose="020B0604030504040204" pitchFamily="34" charset="0"/>
              <a:ea typeface="Tahoma" panose="020B0604030504040204" pitchFamily="34" charset="0"/>
              <a:cs typeface="Tahoma" panose="020B0604030504040204" pitchFamily="34" charset="0"/>
            </a:rPr>
            <a:t>اسکله: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مکانی در ساحل که کشتی در آنجا پهلو می‌گیرد و عملیات تخلیه وبارگیري در آن‌جا انجام می‌شود.</a:t>
          </a:r>
        </a:p>
        <a:p>
          <a:pPr marL="285750" lvl="0" indent="-285750" algn="r" rtl="1">
            <a:lnSpc>
              <a:spcPct val="150000"/>
            </a:lnSpc>
            <a:spcAft>
              <a:spcPts val="0"/>
            </a:spcAft>
            <a:buFont typeface="Wingdings" panose="05000000000000000000" pitchFamily="2" charset="2"/>
            <a:buChar char="ü"/>
          </a:pPr>
          <a:r>
            <a:rPr lang="fa-IR" sz="1000" b="1">
              <a:solidFill>
                <a:schemeClr val="dk1"/>
              </a:solidFill>
              <a:effectLst/>
              <a:latin typeface="Tahoma" panose="020B0604030504040204" pitchFamily="34" charset="0"/>
              <a:ea typeface="Tahoma" panose="020B0604030504040204" pitchFamily="34" charset="0"/>
              <a:cs typeface="Tahoma" panose="020B0604030504040204" pitchFamily="34" charset="0"/>
            </a:rPr>
            <a:t>بارانداز: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محوطه‌اي از بندر که داراي فضاهایی جهت نگهداري کالا، به‌هنگام بارگیري و یا تخلیه کالا می‌باشد.</a:t>
          </a:r>
        </a:p>
        <a:p>
          <a:pPr marL="285750" lvl="0" indent="-285750" algn="r" rtl="1">
            <a:lnSpc>
              <a:spcPct val="150000"/>
            </a:lnSpc>
            <a:spcAft>
              <a:spcPts val="0"/>
            </a:spcAft>
            <a:buFont typeface="Wingdings" panose="05000000000000000000" pitchFamily="2" charset="2"/>
            <a:buChar char="ü"/>
          </a:pPr>
          <a:r>
            <a:rPr lang="fa-IR" sz="1000" b="1">
              <a:solidFill>
                <a:schemeClr val="dk1"/>
              </a:solidFill>
              <a:effectLst/>
              <a:latin typeface="Tahoma" panose="020B0604030504040204" pitchFamily="34" charset="0"/>
              <a:ea typeface="Tahoma" panose="020B0604030504040204" pitchFamily="34" charset="0"/>
              <a:cs typeface="Tahoma" panose="020B0604030504040204" pitchFamily="34" charset="0"/>
            </a:rPr>
            <a:t>لنگرگاه: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مکانی در نزدیکی ساحل که کشتی قبل از رفتن به اسکله درآن‌جا لنگر می‌اندازد و براي رفتن به اسکله در نوبت می‌ماند.</a:t>
          </a:r>
        </a:p>
        <a:p>
          <a:pPr marL="285750" lvl="0" indent="-285750" algn="r" rtl="1">
            <a:lnSpc>
              <a:spcPct val="150000"/>
            </a:lnSpc>
            <a:spcAft>
              <a:spcPts val="0"/>
            </a:spcAft>
            <a:buFont typeface="Wingdings" panose="05000000000000000000" pitchFamily="2" charset="2"/>
            <a:buChar char="ü"/>
          </a:pPr>
          <a:endParaRPr lang="fa-IR" sz="1400">
            <a:solidFill>
              <a:schemeClr val="dk1"/>
            </a:solidFill>
            <a:effectLst/>
            <a:latin typeface="+mn-lt"/>
            <a:ea typeface="+mn-ea"/>
            <a:cs typeface="B Nazanin" panose="00000400000000000000" pitchFamily="2" charset="-7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xdr:colOff>
      <xdr:row>0</xdr:row>
      <xdr:rowOff>0</xdr:rowOff>
    </xdr:from>
    <xdr:to>
      <xdr:col>13</xdr:col>
      <xdr:colOff>590551</xdr:colOff>
      <xdr:row>24</xdr:row>
      <xdr:rowOff>38100</xdr:rowOff>
    </xdr:to>
    <xdr:sp macro="" textlink="">
      <xdr:nvSpPr>
        <xdr:cNvPr id="2" name="TextBox 1"/>
        <xdr:cNvSpPr txBox="1"/>
      </xdr:nvSpPr>
      <xdr:spPr>
        <a:xfrm>
          <a:off x="9979171049" y="0"/>
          <a:ext cx="9658349" cy="46101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rtl="1" eaLnBrk="1" fontAlgn="auto" latinLnBrk="0" hangingPunct="1">
            <a:lnSpc>
              <a:spcPts val="1800"/>
            </a:lnSpc>
            <a:spcBef>
              <a:spcPts val="0"/>
            </a:spcBef>
            <a:spcAft>
              <a:spcPts val="0"/>
            </a:spcAft>
            <a:buClrTx/>
            <a:buSzTx/>
            <a:buFontTx/>
            <a:buNone/>
            <a:tabLst/>
            <a:defRPr/>
          </a:pPr>
          <a:r>
            <a:rPr lang="ar-SA" sz="1100" b="1">
              <a:solidFill>
                <a:schemeClr val="dk1"/>
              </a:solidFill>
              <a:effectLst/>
              <a:latin typeface="Tahoma" panose="020B0604030504040204" pitchFamily="34" charset="0"/>
              <a:ea typeface="Tahoma" panose="020B0604030504040204" pitchFamily="34" charset="0"/>
              <a:cs typeface="Tahoma" panose="020B0604030504040204" pitchFamily="34" charset="0"/>
            </a:rPr>
            <a:t>خلاصه </a:t>
          </a:r>
          <a:r>
            <a:rPr lang="fa-IR" sz="1100" b="1">
              <a:solidFill>
                <a:schemeClr val="dk1"/>
              </a:solidFill>
              <a:effectLst/>
              <a:latin typeface="Tahoma" panose="020B0604030504040204" pitchFamily="34" charset="0"/>
              <a:ea typeface="Tahoma" panose="020B0604030504040204" pitchFamily="34" charset="0"/>
              <a:cs typeface="Tahoma" panose="020B0604030504040204" pitchFamily="34" charset="0"/>
            </a:rPr>
            <a:t>نتایج </a:t>
          </a:r>
          <a:r>
            <a:rPr lang="ar-SA" sz="1100" b="1">
              <a:solidFill>
                <a:schemeClr val="dk1"/>
              </a:solidFill>
              <a:effectLst/>
              <a:latin typeface="Tahoma" panose="020B0604030504040204" pitchFamily="34" charset="0"/>
              <a:ea typeface="Tahoma" panose="020B0604030504040204" pitchFamily="34" charset="0"/>
              <a:cs typeface="Tahoma" panose="020B0604030504040204" pitchFamily="34" charset="0"/>
            </a:rPr>
            <a:t>طرح آمارگيري از «شناورهای </a:t>
          </a:r>
          <a:r>
            <a:rPr lang="fa-IR" sz="1100" b="1">
              <a:solidFill>
                <a:schemeClr val="dk1"/>
              </a:solidFill>
              <a:effectLst/>
              <a:latin typeface="Tahoma" panose="020B0604030504040204" pitchFamily="34" charset="0"/>
              <a:ea typeface="Tahoma" panose="020B0604030504040204" pitchFamily="34" charset="0"/>
              <a:cs typeface="Tahoma" panose="020B0604030504040204" pitchFamily="34" charset="0"/>
            </a:rPr>
            <a:t>کشور</a:t>
          </a:r>
          <a:r>
            <a:rPr lang="ar-SA" sz="1100" b="1">
              <a:solidFill>
                <a:schemeClr val="dk1"/>
              </a:solidFill>
              <a:effectLst/>
              <a:latin typeface="Tahoma" panose="020B0604030504040204" pitchFamily="34" charset="0"/>
              <a:ea typeface="Tahoma" panose="020B0604030504040204" pitchFamily="34" charset="0"/>
              <a:cs typeface="Tahoma" panose="020B0604030504040204" pitchFamily="34" charset="0"/>
            </a:rPr>
            <a:t>»</a:t>
          </a:r>
          <a:endParaRPr lang="fa-IR" sz="1100" b="1">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0" marR="0" indent="0" defTabSz="914400" rtl="1" eaLnBrk="1" fontAlgn="auto" latinLnBrk="0" hangingPunct="1">
            <a:lnSpc>
              <a:spcPts val="1800"/>
            </a:lnSpc>
            <a:spcBef>
              <a:spcPts val="0"/>
            </a:spcBef>
            <a:spcAft>
              <a:spcPts val="0"/>
            </a:spcAft>
            <a:buClrTx/>
            <a:buSzTx/>
            <a:buFontTx/>
            <a:buNone/>
            <a:tabLst/>
            <a:defRPr/>
          </a:pPr>
          <a:endParaRPr lang="en-US" sz="1000" b="1">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rtl="1" eaLnBrk="1" fontAlgn="auto" latinLnBrk="0" hangingPunct="1"/>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تعمیم نتایج طرح مزبور به کل جامعه‌‌ی آماری نشان می‌دهد:</a:t>
          </a:r>
          <a:endPar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285750" lvl="0" indent="-285750" algn="r" rtl="1">
            <a:buFont typeface="Arial" panose="020B0604020202020204" pitchFamily="34" charset="0"/>
            <a:buChar char="•"/>
          </a:pP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در سال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1399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تعداد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20061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شناور</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در کل کشور به فعاليت اشتغال داشته‌اند.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از این تعداد، فعالیت اصلی 69.9 درصد ماهیگیری، 21.5 درصد باربری، 7.2 درصد ارائه‌‎ی خدمات تفریحی، 1.0 درصد مسافربری و 0.4 درصد خدماتی و پشتیبانی به سایر شناورها بوده است.</a:t>
          </a:r>
        </a:p>
        <a:p>
          <a:pPr marL="285750" lvl="0" indent="-285750" algn="r" rtl="1">
            <a:buFont typeface="Arial" panose="020B0604020202020204" pitchFamily="34" charset="0"/>
            <a:buChar char="•"/>
          </a:pP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تعداد كاركنان این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شناورها</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102394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نفر بوده است که نشان می‌دهد به‌طور متوسط در هر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شناور</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بالغ‌بر 5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نفر مشغول به‌کار بوده‌اند. از این تعداد کارکن،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82.0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درصد کارکن مزدوحقوق بگیر و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18.0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درصد کارکن بدون مزدوحقوق بوده‌اند.</a:t>
          </a:r>
          <a:endPar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285750" lvl="0" indent="-285750" algn="r" rtl="1">
            <a:buFont typeface="Arial" panose="020B0604020202020204" pitchFamily="34" charset="0"/>
            <a:buChar char="•"/>
          </a:pP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در دوره‌ی موردنظر، جبران خدمات كاركنان شناور</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ها حدود 44500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ميليارد ريال بوده که نشان می‌دهد، پرداختي ماهانه به هر كاركن مزد و حقوق‌بگير اين كارگاه‌ها به طور متوسط،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44.2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ميليون ريال بوده است.</a:t>
          </a:r>
          <a:endPar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285750" lvl="0" indent="-285750" algn="r" rtl="1">
            <a:buFont typeface="Arial" panose="020B0604020202020204" pitchFamily="34" charset="0"/>
            <a:buChar char="•"/>
          </a:pP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ارزش مصارف واسطه‎ی سال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1399</a:t>
          </a:r>
          <a:r>
            <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شناورها،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49176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ميليارد ‌ريال مي‌باشد. از اين رقم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24.6 درصد پرداختی بابت سوخت مصرفی شناورها، 12.3 درصد پرداختی بابت هزينه‌هاي آبدارخانه، پذيرايي و تشريفات، 10.7 درصد پرداختی بابت ارزش پرداختی به تعمیرکاران وسایل مکانیکی و برقی و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تعميرات جزیي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شناور و سایر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اموال سرمايه‌اي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مربوط</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 10.1 درصد پرداختی بابت روغن موتور و انواع فیلتر شناورها، 7.5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درصد پرداختي بابت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اجنت (دریافت مجوز)</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6.2 درصد پرداختي بابت طناب و تور ماهیگیری، 5.8 درصد پرداختي بابت انبارداري، پاركينگ و تخليه و بارگيري، 3.4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درصد پرداختي بابت بيمه‌هاي تجاري (سرقت و آتش‌سوزي و...)</a:t>
          </a:r>
          <a:r>
            <a:rPr lang="fa-IR"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و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19.4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درصد مربوط به سایر مصارف واسطه  بوده ‌است. بر‌اين‌اساس به‌طور متوسط‌ ارزش مصارف واسطه‎ی هر يك از اين شناورها، بالغ بر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2451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ميليون ريال بوده ‌است.</a:t>
          </a:r>
          <a:endPar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285750" lvl="0" indent="-285750" algn="r" rtl="1">
            <a:buFont typeface="Arial" panose="020B0604020202020204" pitchFamily="34" charset="0"/>
            <a:buChar char="•"/>
          </a:pP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ارزش ستانده‎های سال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1399</a:t>
          </a:r>
          <a:r>
            <a:rPr lang="fa-IR"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شناورها،</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 بیش از</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205499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ميليارد ‌ريال مي‌باشد. از اين رقم،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72.4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درصد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دريافتي بابت ماهیگیری، 23.3 درصد دریافتی بابت كرايه‌ي‏ حمل بار، 1.9 درصد دریافتی بابت کرایه‌ی جابه‌جایی مسافر و خدمات تفریحی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و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2.4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درصد مربوط به سایر ستانده‌ها بوده ‌است. بر</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‌اين</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‌اساس به‌طور متوسط‌ ارزش ستانده‌هاي هر يك از اين شناورها،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بالغ‌بر 10243 میلیون</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 ريال بوده ‌است.</a:t>
          </a:r>
          <a:endPar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285750" lvl="0" indent="-285750" algn="r" rtl="1">
            <a:buFont typeface="Arial" panose="020B0604020202020204" pitchFamily="34" charset="0"/>
            <a:buChar char="•"/>
          </a:pP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بر پایه‌ی اطلاعات حاصل از اجراي اين طرح در دوره‌ی مورد بررسي، ارزش افزوده‎ی شناورها،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156323</a:t>
          </a:r>
          <a:r>
            <a:rPr lang="fa-IR"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ميليارد ‌ريال مي‌باشد و نشان می‎دهد</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 به‌طور متوسط،</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 ارزش افزوده‎ی هریک از اين شناورها، </a:t>
          </a: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7792 </a:t>
          </a:r>
          <a:r>
            <a:rPr lang="ar-SA" sz="1000">
              <a:solidFill>
                <a:schemeClr val="dk1"/>
              </a:solidFill>
              <a:effectLst/>
              <a:latin typeface="Tahoma" panose="020B0604030504040204" pitchFamily="34" charset="0"/>
              <a:ea typeface="Tahoma" panose="020B0604030504040204" pitchFamily="34" charset="0"/>
              <a:cs typeface="Tahoma" panose="020B0604030504040204" pitchFamily="34" charset="0"/>
            </a:rPr>
            <a:t>ميليون ‌ريال بوده است.</a:t>
          </a:r>
          <a:endPar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285750" lvl="0" indent="-285750" algn="r" rtl="1">
            <a:buFont typeface="Arial" panose="020B0604020202020204" pitchFamily="34" charset="0"/>
            <a:buChar char="•"/>
          </a:pPr>
          <a:r>
            <a:rPr lang="fa-IR" sz="1000">
              <a:solidFill>
                <a:schemeClr val="dk1"/>
              </a:solidFill>
              <a:effectLst/>
              <a:latin typeface="Tahoma" panose="020B0604030504040204" pitchFamily="34" charset="0"/>
              <a:ea typeface="Tahoma" panose="020B0604030504040204" pitchFamily="34" charset="0"/>
              <a:cs typeface="Tahoma" panose="020B0604030504040204" pitchFamily="34" charset="0"/>
            </a:rPr>
            <a:t>شایان ذکر است، به دلیل شیوع بیماری</a:t>
          </a:r>
          <a:r>
            <a:rPr lang="fa-IR"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کرونا، حمل‌ونقل و جابه‌جایی مسافران و گردشگران سهم بسیار کمی از کل فعالیت‌های شناورها را به خود اختصاص داده است.</a:t>
          </a:r>
          <a:endPar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rightToLeft="1" workbookViewId="0">
      <selection sqref="A1:B1"/>
    </sheetView>
  </sheetViews>
  <sheetFormatPr defaultRowHeight="15" x14ac:dyDescent="0.2"/>
  <cols>
    <col min="1" max="1" width="9.42578125" style="4" customWidth="1"/>
    <col min="2" max="2" width="126.7109375" style="4" customWidth="1"/>
    <col min="3" max="16384" width="9.140625" style="4"/>
  </cols>
  <sheetData>
    <row r="1" spans="1:2" ht="49.5" customHeight="1" x14ac:dyDescent="0.2">
      <c r="A1" s="43" t="s">
        <v>223</v>
      </c>
      <c r="B1" s="43"/>
    </row>
  </sheetData>
  <mergeCells count="1">
    <mergeCell ref="A1:B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rightToLeft="1" workbookViewId="0">
      <selection sqref="A1:B1"/>
    </sheetView>
  </sheetViews>
  <sheetFormatPr defaultColWidth="9" defaultRowHeight="26.25" customHeight="1" x14ac:dyDescent="0.2"/>
  <cols>
    <col min="1" max="1" width="25.85546875" style="10" customWidth="1"/>
    <col min="2" max="5" width="14.42578125" style="11" customWidth="1"/>
    <col min="6" max="16384" width="9" style="11"/>
  </cols>
  <sheetData>
    <row r="1" spans="1:5" s="10" customFormat="1" ht="26.25" customHeight="1" x14ac:dyDescent="0.2">
      <c r="A1" s="45" t="s">
        <v>219</v>
      </c>
      <c r="B1" s="45"/>
    </row>
    <row r="2" spans="1:5" s="10" customFormat="1" ht="33" customHeight="1" x14ac:dyDescent="0.2">
      <c r="A2" s="48" t="s">
        <v>63</v>
      </c>
      <c r="B2" s="48"/>
      <c r="C2" s="48"/>
      <c r="D2" s="48"/>
      <c r="E2" s="48"/>
    </row>
    <row r="3" spans="1:5" s="16" customFormat="1" ht="56.25" customHeight="1" x14ac:dyDescent="0.25">
      <c r="A3" s="15" t="s">
        <v>0</v>
      </c>
      <c r="B3" s="15" t="s">
        <v>1</v>
      </c>
      <c r="C3" s="15" t="s">
        <v>60</v>
      </c>
      <c r="D3" s="15" t="s">
        <v>61</v>
      </c>
      <c r="E3" s="15" t="s">
        <v>62</v>
      </c>
    </row>
    <row r="4" spans="1:5" s="19" customFormat="1" ht="26.25" customHeight="1" x14ac:dyDescent="0.25">
      <c r="A4" s="17" t="s">
        <v>2</v>
      </c>
      <c r="B4" s="23">
        <f>SUM(B5:B35)</f>
        <v>20060.99767488605</v>
      </c>
      <c r="C4" s="23">
        <f>SUM(C5:C35)</f>
        <v>20024.308547813838</v>
      </c>
      <c r="D4" s="23">
        <f>SUM(D5:D35)</f>
        <v>9.073221567411407</v>
      </c>
      <c r="E4" s="23">
        <f>SUM(E5:E35)</f>
        <v>27.615905504799386</v>
      </c>
    </row>
    <row r="5" spans="1:5" s="19" customFormat="1" ht="26.25" customHeight="1" x14ac:dyDescent="0.25">
      <c r="A5" s="12" t="s">
        <v>3</v>
      </c>
      <c r="B5" s="13">
        <f t="shared" ref="B5:B35" si="0">SUM(C5:E5)</f>
        <v>30</v>
      </c>
      <c r="C5" s="14">
        <v>30</v>
      </c>
      <c r="D5" s="14">
        <v>0</v>
      </c>
      <c r="E5" s="14">
        <v>0</v>
      </c>
    </row>
    <row r="6" spans="1:5" s="19" customFormat="1" ht="26.25" customHeight="1" x14ac:dyDescent="0.25">
      <c r="A6" s="12" t="s">
        <v>4</v>
      </c>
      <c r="B6" s="13">
        <f t="shared" si="0"/>
        <v>5</v>
      </c>
      <c r="C6" s="14">
        <v>5</v>
      </c>
      <c r="D6" s="14">
        <v>0</v>
      </c>
      <c r="E6" s="14">
        <v>0</v>
      </c>
    </row>
    <row r="7" spans="1:5" s="19" customFormat="1" ht="26.25" customHeight="1" x14ac:dyDescent="0.25">
      <c r="A7" s="12" t="s">
        <v>5</v>
      </c>
      <c r="B7" s="13">
        <f t="shared" si="0"/>
        <v>2</v>
      </c>
      <c r="C7" s="14">
        <v>2</v>
      </c>
      <c r="D7" s="14">
        <v>0</v>
      </c>
      <c r="E7" s="14">
        <v>0</v>
      </c>
    </row>
    <row r="8" spans="1:5" s="19" customFormat="1" ht="26.25" customHeight="1" x14ac:dyDescent="0.25">
      <c r="A8" s="12" t="s">
        <v>6</v>
      </c>
      <c r="B8" s="13">
        <f t="shared" si="0"/>
        <v>7</v>
      </c>
      <c r="C8" s="14">
        <v>7</v>
      </c>
      <c r="D8" s="14">
        <v>0</v>
      </c>
      <c r="E8" s="14">
        <v>0</v>
      </c>
    </row>
    <row r="9" spans="1:5" s="19" customFormat="1" ht="26.25" customHeight="1" x14ac:dyDescent="0.25">
      <c r="A9" s="12" t="s">
        <v>7</v>
      </c>
      <c r="B9" s="13">
        <f t="shared" si="0"/>
        <v>6</v>
      </c>
      <c r="C9" s="14">
        <v>6</v>
      </c>
      <c r="D9" s="14">
        <v>0</v>
      </c>
      <c r="E9" s="14">
        <v>0</v>
      </c>
    </row>
    <row r="10" spans="1:5" s="19" customFormat="1" ht="26.25" customHeight="1" x14ac:dyDescent="0.25">
      <c r="A10" s="12" t="s">
        <v>8</v>
      </c>
      <c r="B10" s="13">
        <f t="shared" si="0"/>
        <v>33</v>
      </c>
      <c r="C10" s="14">
        <v>33</v>
      </c>
      <c r="D10" s="14">
        <v>0</v>
      </c>
      <c r="E10" s="14">
        <v>0</v>
      </c>
    </row>
    <row r="11" spans="1:5" s="19" customFormat="1" ht="26.25" customHeight="1" x14ac:dyDescent="0.25">
      <c r="A11" s="12" t="s">
        <v>9</v>
      </c>
      <c r="B11" s="13">
        <f t="shared" si="0"/>
        <v>4341.1136958706929</v>
      </c>
      <c r="C11" s="14">
        <v>4341.1136958706929</v>
      </c>
      <c r="D11" s="14">
        <v>0</v>
      </c>
      <c r="E11" s="14">
        <v>0</v>
      </c>
    </row>
    <row r="12" spans="1:5" s="19" customFormat="1" ht="26.25" customHeight="1" x14ac:dyDescent="0.25">
      <c r="A12" s="12" t="s">
        <v>10</v>
      </c>
      <c r="B12" s="13">
        <f t="shared" si="0"/>
        <v>128</v>
      </c>
      <c r="C12" s="14">
        <v>128</v>
      </c>
      <c r="D12" s="14">
        <v>0</v>
      </c>
      <c r="E12" s="14">
        <v>0</v>
      </c>
    </row>
    <row r="13" spans="1:5" s="19" customFormat="1" ht="26.25" customHeight="1" x14ac:dyDescent="0.25">
      <c r="A13" s="12" t="s">
        <v>11</v>
      </c>
      <c r="B13" s="13">
        <f t="shared" si="0"/>
        <v>0</v>
      </c>
      <c r="C13" s="14">
        <v>0</v>
      </c>
      <c r="D13" s="14">
        <v>0</v>
      </c>
      <c r="E13" s="14">
        <v>0</v>
      </c>
    </row>
    <row r="14" spans="1:5" s="19" customFormat="1" ht="26.25" customHeight="1" x14ac:dyDescent="0.25">
      <c r="A14" s="12" t="s">
        <v>12</v>
      </c>
      <c r="B14" s="13">
        <f t="shared" si="0"/>
        <v>12</v>
      </c>
      <c r="C14" s="14">
        <v>12</v>
      </c>
      <c r="D14" s="14">
        <v>0</v>
      </c>
      <c r="E14" s="14">
        <v>0</v>
      </c>
    </row>
    <row r="15" spans="1:5" s="19" customFormat="1" ht="26.25" customHeight="1" x14ac:dyDescent="0.25">
      <c r="A15" s="12" t="s">
        <v>13</v>
      </c>
      <c r="B15" s="13">
        <f t="shared" si="0"/>
        <v>81</v>
      </c>
      <c r="C15" s="14">
        <v>81</v>
      </c>
      <c r="D15" s="14">
        <v>0</v>
      </c>
      <c r="E15" s="14">
        <v>0</v>
      </c>
    </row>
    <row r="16" spans="1:5" s="19" customFormat="1" ht="26.25" customHeight="1" x14ac:dyDescent="0.25">
      <c r="A16" s="12" t="s">
        <v>14</v>
      </c>
      <c r="B16" s="13">
        <f t="shared" si="0"/>
        <v>0</v>
      </c>
      <c r="C16" s="14">
        <v>0</v>
      </c>
      <c r="D16" s="14">
        <v>0</v>
      </c>
      <c r="E16" s="14">
        <v>0</v>
      </c>
    </row>
    <row r="17" spans="1:5" s="19" customFormat="1" ht="26.25" customHeight="1" x14ac:dyDescent="0.25">
      <c r="A17" s="12" t="s">
        <v>15</v>
      </c>
      <c r="B17" s="13">
        <f t="shared" si="0"/>
        <v>2284.3728719207547</v>
      </c>
      <c r="C17" s="14">
        <v>2265.2228833387721</v>
      </c>
      <c r="D17" s="28">
        <v>0</v>
      </c>
      <c r="E17" s="14">
        <v>19.149988581982495</v>
      </c>
    </row>
    <row r="18" spans="1:5" s="19" customFormat="1" ht="26.25" customHeight="1" x14ac:dyDescent="0.25">
      <c r="A18" s="12" t="s">
        <v>16</v>
      </c>
      <c r="B18" s="13">
        <f t="shared" si="0"/>
        <v>17</v>
      </c>
      <c r="C18" s="14">
        <v>17</v>
      </c>
      <c r="D18" s="14">
        <v>0</v>
      </c>
      <c r="E18" s="14">
        <v>0</v>
      </c>
    </row>
    <row r="19" spans="1:5" s="19" customFormat="1" ht="26.25" customHeight="1" x14ac:dyDescent="0.25">
      <c r="A19" s="12" t="s">
        <v>17</v>
      </c>
      <c r="B19" s="13">
        <f t="shared" si="0"/>
        <v>12</v>
      </c>
      <c r="C19" s="14">
        <v>12</v>
      </c>
      <c r="D19" s="14">
        <v>0</v>
      </c>
      <c r="E19" s="14">
        <v>0</v>
      </c>
    </row>
    <row r="20" spans="1:5" s="19" customFormat="1" ht="26.25" customHeight="1" x14ac:dyDescent="0.25">
      <c r="A20" s="12" t="s">
        <v>18</v>
      </c>
      <c r="B20" s="13">
        <f t="shared" si="0"/>
        <v>4521.3680555555939</v>
      </c>
      <c r="C20" s="14">
        <v>4512.9021386327768</v>
      </c>
      <c r="D20" s="14">
        <v>0</v>
      </c>
      <c r="E20" s="14">
        <v>8.4659169228168931</v>
      </c>
    </row>
    <row r="21" spans="1:5" s="19" customFormat="1" ht="26.25" customHeight="1" x14ac:dyDescent="0.25">
      <c r="A21" s="12" t="s">
        <v>19</v>
      </c>
      <c r="B21" s="13">
        <f t="shared" si="0"/>
        <v>1</v>
      </c>
      <c r="C21" s="14">
        <v>1</v>
      </c>
      <c r="D21" s="14">
        <v>0</v>
      </c>
      <c r="E21" s="14">
        <v>0</v>
      </c>
    </row>
    <row r="22" spans="1:5" s="19" customFormat="1" ht="26.25" customHeight="1" x14ac:dyDescent="0.25">
      <c r="A22" s="12" t="s">
        <v>20</v>
      </c>
      <c r="B22" s="13">
        <f t="shared" si="0"/>
        <v>0</v>
      </c>
      <c r="C22" s="14">
        <v>0</v>
      </c>
      <c r="D22" s="14">
        <v>0</v>
      </c>
      <c r="E22" s="14">
        <v>0</v>
      </c>
    </row>
    <row r="23" spans="1:5" s="19" customFormat="1" ht="26.25" customHeight="1" x14ac:dyDescent="0.25">
      <c r="A23" s="12" t="s">
        <v>21</v>
      </c>
      <c r="B23" s="13">
        <f t="shared" si="0"/>
        <v>42</v>
      </c>
      <c r="C23" s="14">
        <v>42</v>
      </c>
      <c r="D23" s="14">
        <v>0</v>
      </c>
      <c r="E23" s="14">
        <v>0</v>
      </c>
    </row>
    <row r="24" spans="1:5" s="19" customFormat="1" ht="26.25" customHeight="1" x14ac:dyDescent="0.25">
      <c r="A24" s="12" t="s">
        <v>22</v>
      </c>
      <c r="B24" s="13">
        <f t="shared" si="0"/>
        <v>89</v>
      </c>
      <c r="C24" s="14">
        <v>89</v>
      </c>
      <c r="D24" s="14">
        <v>0</v>
      </c>
      <c r="E24" s="14">
        <v>0</v>
      </c>
    </row>
    <row r="25" spans="1:5" s="19" customFormat="1" ht="26.25" customHeight="1" x14ac:dyDescent="0.25">
      <c r="A25" s="12" t="s">
        <v>23</v>
      </c>
      <c r="B25" s="13">
        <f t="shared" si="0"/>
        <v>0</v>
      </c>
      <c r="C25" s="14">
        <v>0</v>
      </c>
      <c r="D25" s="14">
        <v>0</v>
      </c>
      <c r="E25" s="14">
        <v>0</v>
      </c>
    </row>
    <row r="26" spans="1:5" s="19" customFormat="1" ht="26.25" customHeight="1" x14ac:dyDescent="0.25">
      <c r="A26" s="12" t="s">
        <v>24</v>
      </c>
      <c r="B26" s="13">
        <f>SUM(C26:E26)</f>
        <v>78</v>
      </c>
      <c r="C26" s="14">
        <v>76</v>
      </c>
      <c r="D26" s="14">
        <v>2</v>
      </c>
      <c r="E26" s="14">
        <v>0</v>
      </c>
    </row>
    <row r="27" spans="1:5" s="19" customFormat="1" ht="26.25" customHeight="1" x14ac:dyDescent="0.25">
      <c r="A27" s="12" t="s">
        <v>25</v>
      </c>
      <c r="B27" s="13">
        <f t="shared" si="0"/>
        <v>13</v>
      </c>
      <c r="C27" s="14">
        <v>13</v>
      </c>
      <c r="D27" s="14">
        <v>0</v>
      </c>
      <c r="E27" s="14">
        <v>0</v>
      </c>
    </row>
    <row r="28" spans="1:5" s="19" customFormat="1" ht="26.25" customHeight="1" x14ac:dyDescent="0.25">
      <c r="A28" s="12" t="s">
        <v>26</v>
      </c>
      <c r="B28" s="13">
        <f t="shared" si="0"/>
        <v>177.40869565217383</v>
      </c>
      <c r="C28" s="14">
        <v>177.40869565217383</v>
      </c>
      <c r="D28" s="14">
        <v>0</v>
      </c>
      <c r="E28" s="14">
        <v>0</v>
      </c>
    </row>
    <row r="29" spans="1:5" s="19" customFormat="1" ht="26.25" customHeight="1" x14ac:dyDescent="0.25">
      <c r="A29" s="12" t="s">
        <v>27</v>
      </c>
      <c r="B29" s="13">
        <f t="shared" si="0"/>
        <v>171.12500000000003</v>
      </c>
      <c r="C29" s="14">
        <v>171.12500000000003</v>
      </c>
      <c r="D29" s="14">
        <v>0</v>
      </c>
      <c r="E29" s="14">
        <v>0</v>
      </c>
    </row>
    <row r="30" spans="1:5" s="19" customFormat="1" ht="26.25" customHeight="1" x14ac:dyDescent="0.25">
      <c r="A30" s="12" t="s">
        <v>28</v>
      </c>
      <c r="B30" s="13">
        <f t="shared" si="0"/>
        <v>18</v>
      </c>
      <c r="C30" s="14">
        <v>18</v>
      </c>
      <c r="D30" s="14">
        <v>0</v>
      </c>
      <c r="E30" s="14">
        <v>0</v>
      </c>
    </row>
    <row r="31" spans="1:5" s="19" customFormat="1" ht="26.25" customHeight="1" x14ac:dyDescent="0.25">
      <c r="A31" s="12" t="s">
        <v>29</v>
      </c>
      <c r="B31" s="13">
        <f t="shared" si="0"/>
        <v>516.44887505022098</v>
      </c>
      <c r="C31" s="14">
        <v>516.44887505022098</v>
      </c>
      <c r="D31" s="14">
        <v>0</v>
      </c>
      <c r="E31" s="14">
        <v>0</v>
      </c>
    </row>
    <row r="32" spans="1:5" s="19" customFormat="1" ht="26.25" customHeight="1" x14ac:dyDescent="0.25">
      <c r="A32" s="12" t="s">
        <v>30</v>
      </c>
      <c r="B32" s="13">
        <f t="shared" si="0"/>
        <v>18</v>
      </c>
      <c r="C32" s="14">
        <v>18</v>
      </c>
      <c r="D32" s="14">
        <v>0</v>
      </c>
      <c r="E32" s="14">
        <v>0</v>
      </c>
    </row>
    <row r="33" spans="1:5" s="19" customFormat="1" ht="26.25" customHeight="1" x14ac:dyDescent="0.25">
      <c r="A33" s="12" t="s">
        <v>31</v>
      </c>
      <c r="B33" s="13">
        <f t="shared" si="0"/>
        <v>7382.1604808366155</v>
      </c>
      <c r="C33" s="14">
        <v>7375.087259269204</v>
      </c>
      <c r="D33" s="14">
        <v>7.073221567411407</v>
      </c>
      <c r="E33" s="14">
        <v>0</v>
      </c>
    </row>
    <row r="34" spans="1:5" s="19" customFormat="1" ht="26.25" customHeight="1" x14ac:dyDescent="0.25">
      <c r="A34" s="12" t="s">
        <v>32</v>
      </c>
      <c r="B34" s="13">
        <f t="shared" si="0"/>
        <v>75</v>
      </c>
      <c r="C34" s="14">
        <v>75</v>
      </c>
      <c r="D34" s="14">
        <v>0</v>
      </c>
      <c r="E34" s="14">
        <v>0</v>
      </c>
    </row>
    <row r="35" spans="1:5" s="19" customFormat="1" ht="26.25" customHeight="1" x14ac:dyDescent="0.25">
      <c r="A35" s="12" t="s">
        <v>33</v>
      </c>
      <c r="B35" s="13">
        <f t="shared" si="0"/>
        <v>0</v>
      </c>
      <c r="C35" s="14">
        <v>0</v>
      </c>
      <c r="D35" s="14">
        <v>0</v>
      </c>
      <c r="E35" s="14">
        <v>0</v>
      </c>
    </row>
    <row r="36" spans="1:5" ht="26.25" customHeight="1" x14ac:dyDescent="0.2">
      <c r="A36" s="24"/>
      <c r="B36" s="26"/>
      <c r="C36" s="26"/>
      <c r="D36" s="26"/>
      <c r="E36" s="26"/>
    </row>
  </sheetData>
  <mergeCells count="2">
    <mergeCell ref="A2:E2"/>
    <mergeCell ref="A1:B1"/>
  </mergeCells>
  <hyperlinks>
    <hyperlink ref="A1" location="'فهرست جداول'!A1" display="'فهرست جداول'!A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rightToLeft="1" workbookViewId="0">
      <selection sqref="A1:B1"/>
    </sheetView>
  </sheetViews>
  <sheetFormatPr defaultColWidth="9" defaultRowHeight="26.25" customHeight="1" x14ac:dyDescent="0.2"/>
  <cols>
    <col min="1" max="1" width="23.140625" style="10" customWidth="1"/>
    <col min="2" max="6" width="14.28515625" style="11" customWidth="1"/>
    <col min="7" max="16384" width="9" style="11"/>
  </cols>
  <sheetData>
    <row r="1" spans="1:6" s="10" customFormat="1" ht="26.25" customHeight="1" x14ac:dyDescent="0.2">
      <c r="A1" s="45" t="s">
        <v>219</v>
      </c>
      <c r="B1" s="45"/>
    </row>
    <row r="2" spans="1:6" s="10" customFormat="1" ht="30.75" customHeight="1" x14ac:dyDescent="0.2">
      <c r="A2" s="48" t="s">
        <v>249</v>
      </c>
      <c r="B2" s="48"/>
      <c r="C2" s="48"/>
      <c r="D2" s="48"/>
      <c r="E2" s="48"/>
      <c r="F2" s="32"/>
    </row>
    <row r="3" spans="1:6" s="16" customFormat="1" ht="60" customHeight="1" x14ac:dyDescent="0.25">
      <c r="A3" s="15" t="s">
        <v>0</v>
      </c>
      <c r="B3" s="15" t="s">
        <v>1</v>
      </c>
      <c r="C3" s="15" t="s">
        <v>173</v>
      </c>
      <c r="D3" s="15" t="s">
        <v>64</v>
      </c>
      <c r="E3" s="15" t="s">
        <v>174</v>
      </c>
      <c r="F3" s="15" t="s">
        <v>55</v>
      </c>
    </row>
    <row r="4" spans="1:6" s="19" customFormat="1" ht="26.25" customHeight="1" x14ac:dyDescent="0.25">
      <c r="A4" s="18" t="s">
        <v>2</v>
      </c>
      <c r="B4" s="13">
        <f>SUM(B5:B35)</f>
        <v>20060.997674885944</v>
      </c>
      <c r="C4" s="13">
        <f>SUM(C5:C35)</f>
        <v>11548.012981509219</v>
      </c>
      <c r="D4" s="13">
        <f>SUM(D5:D35)</f>
        <v>7613.2286449625026</v>
      </c>
      <c r="E4" s="13">
        <f>SUM(E5:E35)</f>
        <v>652.13043478260875</v>
      </c>
      <c r="F4" s="13">
        <f>SUM(F5:F35)</f>
        <v>247.62561363161581</v>
      </c>
    </row>
    <row r="5" spans="1:6" s="19" customFormat="1" ht="26.25" customHeight="1" x14ac:dyDescent="0.25">
      <c r="A5" s="12" t="s">
        <v>3</v>
      </c>
      <c r="B5" s="13">
        <f>SUM(C5:F5)</f>
        <v>30</v>
      </c>
      <c r="C5" s="13">
        <v>0</v>
      </c>
      <c r="D5" s="14">
        <v>4</v>
      </c>
      <c r="E5" s="14">
        <v>26</v>
      </c>
      <c r="F5" s="14">
        <v>0</v>
      </c>
    </row>
    <row r="6" spans="1:6" s="19" customFormat="1" ht="26.25" customHeight="1" x14ac:dyDescent="0.25">
      <c r="A6" s="12" t="s">
        <v>4</v>
      </c>
      <c r="B6" s="13">
        <f t="shared" ref="B6:B35" si="0">SUM(C6:F6)</f>
        <v>5</v>
      </c>
      <c r="C6" s="13">
        <v>0</v>
      </c>
      <c r="D6" s="14">
        <v>0</v>
      </c>
      <c r="E6" s="14">
        <v>5</v>
      </c>
      <c r="F6" s="14">
        <v>0</v>
      </c>
    </row>
    <row r="7" spans="1:6" s="19" customFormat="1" ht="26.25" customHeight="1" x14ac:dyDescent="0.25">
      <c r="A7" s="12" t="s">
        <v>5</v>
      </c>
      <c r="B7" s="13">
        <f t="shared" si="0"/>
        <v>2</v>
      </c>
      <c r="C7" s="13">
        <v>0</v>
      </c>
      <c r="D7" s="14">
        <v>1</v>
      </c>
      <c r="E7" s="14">
        <v>1</v>
      </c>
      <c r="F7" s="14">
        <v>0</v>
      </c>
    </row>
    <row r="8" spans="1:6" s="19" customFormat="1" ht="26.25" customHeight="1" x14ac:dyDescent="0.25">
      <c r="A8" s="12" t="s">
        <v>6</v>
      </c>
      <c r="B8" s="13">
        <f t="shared" si="0"/>
        <v>7</v>
      </c>
      <c r="C8" s="13">
        <v>0</v>
      </c>
      <c r="D8" s="14">
        <v>0</v>
      </c>
      <c r="E8" s="14">
        <v>7</v>
      </c>
      <c r="F8" s="14">
        <v>0</v>
      </c>
    </row>
    <row r="9" spans="1:6" s="19" customFormat="1" ht="26.25" customHeight="1" x14ac:dyDescent="0.25">
      <c r="A9" s="12" t="s">
        <v>7</v>
      </c>
      <c r="B9" s="13">
        <f t="shared" si="0"/>
        <v>6</v>
      </c>
      <c r="C9" s="13">
        <v>0</v>
      </c>
      <c r="D9" s="14">
        <v>0</v>
      </c>
      <c r="E9" s="14">
        <v>6</v>
      </c>
      <c r="F9" s="14">
        <v>0</v>
      </c>
    </row>
    <row r="10" spans="1:6" s="19" customFormat="1" ht="26.25" customHeight="1" x14ac:dyDescent="0.25">
      <c r="A10" s="12" t="s">
        <v>8</v>
      </c>
      <c r="B10" s="13">
        <f t="shared" si="0"/>
        <v>33</v>
      </c>
      <c r="C10" s="13">
        <v>0</v>
      </c>
      <c r="D10" s="14">
        <v>25</v>
      </c>
      <c r="E10" s="14">
        <v>8</v>
      </c>
      <c r="F10" s="14">
        <v>0</v>
      </c>
    </row>
    <row r="11" spans="1:6" s="19" customFormat="1" ht="26.25" customHeight="1" x14ac:dyDescent="0.25">
      <c r="A11" s="12" t="s">
        <v>9</v>
      </c>
      <c r="B11" s="13">
        <f t="shared" si="0"/>
        <v>4341.1136958706811</v>
      </c>
      <c r="C11" s="13">
        <v>3308.8324493572422</v>
      </c>
      <c r="D11" s="14">
        <v>1032.2812465134384</v>
      </c>
      <c r="E11" s="14">
        <v>0</v>
      </c>
      <c r="F11" s="14">
        <v>0</v>
      </c>
    </row>
    <row r="12" spans="1:6" s="19" customFormat="1" ht="26.25" customHeight="1" x14ac:dyDescent="0.25">
      <c r="A12" s="12" t="s">
        <v>10</v>
      </c>
      <c r="B12" s="13">
        <f t="shared" si="0"/>
        <v>128</v>
      </c>
      <c r="C12" s="13">
        <v>0</v>
      </c>
      <c r="D12" s="14">
        <v>12</v>
      </c>
      <c r="E12" s="14">
        <v>116</v>
      </c>
      <c r="F12" s="14">
        <v>0</v>
      </c>
    </row>
    <row r="13" spans="1:6" s="19" customFormat="1" ht="26.25" customHeight="1" x14ac:dyDescent="0.25">
      <c r="A13" s="12" t="s">
        <v>11</v>
      </c>
      <c r="B13" s="13">
        <f t="shared" si="0"/>
        <v>0</v>
      </c>
      <c r="C13" s="13">
        <v>0</v>
      </c>
      <c r="D13" s="14">
        <v>0</v>
      </c>
      <c r="E13" s="14">
        <v>0</v>
      </c>
      <c r="F13" s="14">
        <v>0</v>
      </c>
    </row>
    <row r="14" spans="1:6" s="19" customFormat="1" ht="26.25" customHeight="1" x14ac:dyDescent="0.25">
      <c r="A14" s="12" t="s">
        <v>12</v>
      </c>
      <c r="B14" s="13">
        <f t="shared" si="0"/>
        <v>12</v>
      </c>
      <c r="C14" s="13">
        <v>0</v>
      </c>
      <c r="D14" s="14">
        <v>0</v>
      </c>
      <c r="E14" s="14">
        <v>12</v>
      </c>
      <c r="F14" s="14">
        <v>0</v>
      </c>
    </row>
    <row r="15" spans="1:6" s="19" customFormat="1" ht="26.25" customHeight="1" x14ac:dyDescent="0.25">
      <c r="A15" s="12" t="s">
        <v>13</v>
      </c>
      <c r="B15" s="13">
        <f t="shared" si="0"/>
        <v>81</v>
      </c>
      <c r="C15" s="13">
        <v>0</v>
      </c>
      <c r="D15" s="14">
        <v>3</v>
      </c>
      <c r="E15" s="14">
        <v>74</v>
      </c>
      <c r="F15" s="14">
        <v>4</v>
      </c>
    </row>
    <row r="16" spans="1:6" s="19" customFormat="1" ht="26.25" customHeight="1" x14ac:dyDescent="0.25">
      <c r="A16" s="12" t="s">
        <v>14</v>
      </c>
      <c r="B16" s="13">
        <f t="shared" si="0"/>
        <v>0</v>
      </c>
      <c r="C16" s="13">
        <v>0</v>
      </c>
      <c r="D16" s="14">
        <v>0</v>
      </c>
      <c r="E16" s="14">
        <v>0</v>
      </c>
      <c r="F16" s="14">
        <v>0</v>
      </c>
    </row>
    <row r="17" spans="1:7" s="19" customFormat="1" ht="26.25" customHeight="1" x14ac:dyDescent="0.25">
      <c r="A17" s="12" t="s">
        <v>15</v>
      </c>
      <c r="B17" s="13">
        <f t="shared" si="0"/>
        <v>2284.3728719207525</v>
      </c>
      <c r="C17" s="13">
        <v>1852.6949416389898</v>
      </c>
      <c r="D17" s="14">
        <v>396.19670856424852</v>
      </c>
      <c r="E17" s="14">
        <v>3</v>
      </c>
      <c r="F17" s="14">
        <v>32.481221717513819</v>
      </c>
    </row>
    <row r="18" spans="1:7" s="19" customFormat="1" ht="26.25" customHeight="1" x14ac:dyDescent="0.25">
      <c r="A18" s="12" t="s">
        <v>16</v>
      </c>
      <c r="B18" s="13">
        <f t="shared" si="0"/>
        <v>17</v>
      </c>
      <c r="C18" s="13">
        <v>0</v>
      </c>
      <c r="D18" s="14">
        <v>0</v>
      </c>
      <c r="E18" s="14">
        <v>17</v>
      </c>
      <c r="F18" s="14">
        <v>0</v>
      </c>
    </row>
    <row r="19" spans="1:7" s="19" customFormat="1" ht="26.25" customHeight="1" x14ac:dyDescent="0.25">
      <c r="A19" s="12" t="s">
        <v>17</v>
      </c>
      <c r="B19" s="13">
        <f t="shared" si="0"/>
        <v>12</v>
      </c>
      <c r="C19" s="13">
        <v>0</v>
      </c>
      <c r="D19" s="14">
        <v>0</v>
      </c>
      <c r="E19" s="14">
        <v>12</v>
      </c>
      <c r="F19" s="14">
        <v>0</v>
      </c>
    </row>
    <row r="20" spans="1:7" s="19" customFormat="1" ht="26.25" customHeight="1" x14ac:dyDescent="0.25">
      <c r="A20" s="12" t="s">
        <v>18</v>
      </c>
      <c r="B20" s="13">
        <f t="shared" si="0"/>
        <v>4521.368055555572</v>
      </c>
      <c r="C20" s="13">
        <v>1637.0357667355609</v>
      </c>
      <c r="D20" s="14">
        <v>2884.3322888200114</v>
      </c>
      <c r="E20" s="14">
        <v>0</v>
      </c>
      <c r="F20" s="14">
        <v>0</v>
      </c>
    </row>
    <row r="21" spans="1:7" s="19" customFormat="1" ht="26.25" customHeight="1" x14ac:dyDescent="0.25">
      <c r="A21" s="12" t="s">
        <v>19</v>
      </c>
      <c r="B21" s="13">
        <f t="shared" si="0"/>
        <v>1</v>
      </c>
      <c r="C21" s="13">
        <v>0</v>
      </c>
      <c r="D21" s="14">
        <v>0</v>
      </c>
      <c r="E21" s="14">
        <v>0</v>
      </c>
      <c r="F21" s="14">
        <v>1</v>
      </c>
    </row>
    <row r="22" spans="1:7" s="19" customFormat="1" ht="26.25" customHeight="1" x14ac:dyDescent="0.25">
      <c r="A22" s="12" t="s">
        <v>20</v>
      </c>
      <c r="B22" s="13">
        <f t="shared" si="0"/>
        <v>0</v>
      </c>
      <c r="C22" s="13">
        <v>0</v>
      </c>
      <c r="D22" s="14">
        <v>0</v>
      </c>
      <c r="E22" s="14">
        <v>0</v>
      </c>
      <c r="F22" s="14">
        <v>0</v>
      </c>
    </row>
    <row r="23" spans="1:7" s="19" customFormat="1" ht="26.25" customHeight="1" x14ac:dyDescent="0.25">
      <c r="A23" s="12" t="s">
        <v>21</v>
      </c>
      <c r="B23" s="13">
        <f t="shared" si="0"/>
        <v>42</v>
      </c>
      <c r="C23" s="13">
        <v>0</v>
      </c>
      <c r="D23" s="14">
        <v>3</v>
      </c>
      <c r="E23" s="14">
        <v>32</v>
      </c>
      <c r="F23" s="14">
        <v>7</v>
      </c>
    </row>
    <row r="24" spans="1:7" s="19" customFormat="1" ht="26.25" customHeight="1" x14ac:dyDescent="0.25">
      <c r="A24" s="12" t="s">
        <v>22</v>
      </c>
      <c r="B24" s="13">
        <f t="shared" si="0"/>
        <v>89</v>
      </c>
      <c r="C24" s="13">
        <v>0</v>
      </c>
      <c r="D24" s="14">
        <v>12</v>
      </c>
      <c r="E24" s="14">
        <v>77</v>
      </c>
      <c r="F24" s="14">
        <v>0</v>
      </c>
    </row>
    <row r="25" spans="1:7" s="19" customFormat="1" ht="26.25" customHeight="1" x14ac:dyDescent="0.25">
      <c r="A25" s="12" t="s">
        <v>23</v>
      </c>
      <c r="B25" s="13">
        <f t="shared" si="0"/>
        <v>0</v>
      </c>
      <c r="C25" s="13">
        <v>0</v>
      </c>
      <c r="D25" s="14">
        <v>0</v>
      </c>
      <c r="E25" s="14">
        <v>0</v>
      </c>
      <c r="F25" s="14">
        <v>0</v>
      </c>
    </row>
    <row r="26" spans="1:7" s="19" customFormat="1" ht="26.25" customHeight="1" x14ac:dyDescent="0.25">
      <c r="A26" s="12" t="s">
        <v>24</v>
      </c>
      <c r="B26" s="13">
        <f>SUM(C26:F26)</f>
        <v>78</v>
      </c>
      <c r="C26" s="13">
        <v>0</v>
      </c>
      <c r="D26" s="14">
        <v>22</v>
      </c>
      <c r="E26" s="14">
        <v>51</v>
      </c>
      <c r="F26" s="14">
        <v>5</v>
      </c>
    </row>
    <row r="27" spans="1:7" s="19" customFormat="1" ht="26.25" customHeight="1" x14ac:dyDescent="0.25">
      <c r="A27" s="12" t="s">
        <v>25</v>
      </c>
      <c r="B27" s="13">
        <f t="shared" si="0"/>
        <v>13</v>
      </c>
      <c r="C27" s="13">
        <v>0</v>
      </c>
      <c r="D27" s="14">
        <v>0</v>
      </c>
      <c r="E27" s="14">
        <v>0</v>
      </c>
      <c r="F27" s="14">
        <v>13</v>
      </c>
    </row>
    <row r="28" spans="1:7" s="19" customFormat="1" ht="26.25" customHeight="1" x14ac:dyDescent="0.25">
      <c r="A28" s="12" t="s">
        <v>26</v>
      </c>
      <c r="B28" s="13">
        <f t="shared" si="0"/>
        <v>177.40869565217383</v>
      </c>
      <c r="C28" s="13">
        <v>0</v>
      </c>
      <c r="D28" s="14">
        <v>170.27826086956514</v>
      </c>
      <c r="E28" s="14">
        <v>7.1304347826086953</v>
      </c>
      <c r="F28" s="14">
        <v>0</v>
      </c>
    </row>
    <row r="29" spans="1:7" s="19" customFormat="1" ht="26.25" customHeight="1" x14ac:dyDescent="0.25">
      <c r="A29" s="12" t="s">
        <v>27</v>
      </c>
      <c r="B29" s="13">
        <f t="shared" si="0"/>
        <v>171.125</v>
      </c>
      <c r="C29" s="13">
        <v>74.125</v>
      </c>
      <c r="D29" s="14">
        <v>83.045454545454533</v>
      </c>
      <c r="E29" s="14">
        <v>11</v>
      </c>
      <c r="F29" s="14">
        <v>2.9545454545454546</v>
      </c>
      <c r="G29" s="28"/>
    </row>
    <row r="30" spans="1:7" s="19" customFormat="1" ht="26.25" customHeight="1" x14ac:dyDescent="0.25">
      <c r="A30" s="12" t="s">
        <v>28</v>
      </c>
      <c r="B30" s="13">
        <f t="shared" si="0"/>
        <v>18</v>
      </c>
      <c r="C30" s="13">
        <v>0</v>
      </c>
      <c r="D30" s="14">
        <v>3</v>
      </c>
      <c r="E30" s="14">
        <v>14</v>
      </c>
      <c r="F30" s="14">
        <v>1</v>
      </c>
    </row>
    <row r="31" spans="1:7" s="19" customFormat="1" ht="26.25" customHeight="1" x14ac:dyDescent="0.25">
      <c r="A31" s="12" t="s">
        <v>29</v>
      </c>
      <c r="B31" s="13">
        <f t="shared" si="0"/>
        <v>516.44887505022098</v>
      </c>
      <c r="C31" s="13">
        <v>89.874697164596441</v>
      </c>
      <c r="D31" s="14">
        <v>179.57042056399277</v>
      </c>
      <c r="E31" s="14">
        <v>97</v>
      </c>
      <c r="F31" s="14">
        <v>150.00375732163181</v>
      </c>
      <c r="G31" s="28"/>
    </row>
    <row r="32" spans="1:7" s="19" customFormat="1" ht="26.25" customHeight="1" x14ac:dyDescent="0.25">
      <c r="A32" s="12" t="s">
        <v>30</v>
      </c>
      <c r="B32" s="13">
        <f t="shared" si="0"/>
        <v>18</v>
      </c>
      <c r="C32" s="13">
        <v>0</v>
      </c>
      <c r="D32" s="14">
        <v>0</v>
      </c>
      <c r="E32" s="14">
        <v>18</v>
      </c>
      <c r="F32" s="14">
        <v>0</v>
      </c>
    </row>
    <row r="33" spans="1:6" s="19" customFormat="1" ht="26.25" customHeight="1" x14ac:dyDescent="0.25">
      <c r="A33" s="12" t="s">
        <v>31</v>
      </c>
      <c r="B33" s="13">
        <f t="shared" si="0"/>
        <v>7382.1604808365455</v>
      </c>
      <c r="C33" s="13">
        <v>4585.45012661283</v>
      </c>
      <c r="D33" s="14">
        <v>2782.5242650857908</v>
      </c>
      <c r="E33" s="14">
        <v>0</v>
      </c>
      <c r="F33" s="14">
        <v>14.186089137924732</v>
      </c>
    </row>
    <row r="34" spans="1:6" s="19" customFormat="1" ht="26.25" customHeight="1" x14ac:dyDescent="0.25">
      <c r="A34" s="12" t="s">
        <v>32</v>
      </c>
      <c r="B34" s="13">
        <f t="shared" si="0"/>
        <v>75</v>
      </c>
      <c r="C34" s="13">
        <v>0</v>
      </c>
      <c r="D34" s="14">
        <v>0</v>
      </c>
      <c r="E34" s="14">
        <v>58</v>
      </c>
      <c r="F34" s="14">
        <v>17</v>
      </c>
    </row>
    <row r="35" spans="1:6" s="19" customFormat="1" ht="26.25" customHeight="1" x14ac:dyDescent="0.25">
      <c r="A35" s="12" t="s">
        <v>33</v>
      </c>
      <c r="B35" s="13">
        <f t="shared" si="0"/>
        <v>0</v>
      </c>
      <c r="C35" s="13">
        <v>0</v>
      </c>
      <c r="D35" s="14">
        <v>0</v>
      </c>
      <c r="E35" s="14">
        <v>0</v>
      </c>
      <c r="F35" s="14">
        <v>0</v>
      </c>
    </row>
    <row r="36" spans="1:6" ht="26.25" customHeight="1" x14ac:dyDescent="0.2">
      <c r="A36" s="24"/>
      <c r="B36" s="26"/>
      <c r="C36" s="26"/>
      <c r="D36" s="26"/>
      <c r="E36" s="26"/>
      <c r="F36" s="26"/>
    </row>
  </sheetData>
  <mergeCells count="2">
    <mergeCell ref="A2:E2"/>
    <mergeCell ref="A1:B1"/>
  </mergeCells>
  <hyperlinks>
    <hyperlink ref="A1" location="'فهرست جداول'!A1" display="'فهرست جداول'!A1"/>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rightToLeft="1" workbookViewId="0">
      <selection sqref="A1:B1"/>
    </sheetView>
  </sheetViews>
  <sheetFormatPr defaultColWidth="9" defaultRowHeight="27.75" customHeight="1" x14ac:dyDescent="0.2"/>
  <cols>
    <col min="1" max="1" width="23.140625" style="10" customWidth="1"/>
    <col min="2" max="6" width="13" style="11" customWidth="1"/>
    <col min="7" max="16384" width="9" style="11"/>
  </cols>
  <sheetData>
    <row r="1" spans="1:6" s="10" customFormat="1" ht="27.75" customHeight="1" x14ac:dyDescent="0.2">
      <c r="A1" s="45" t="s">
        <v>219</v>
      </c>
      <c r="B1" s="45"/>
    </row>
    <row r="2" spans="1:6" s="10" customFormat="1" ht="32.25" customHeight="1" x14ac:dyDescent="0.2">
      <c r="A2" s="48" t="s">
        <v>250</v>
      </c>
      <c r="B2" s="48"/>
      <c r="C2" s="48"/>
      <c r="D2" s="48"/>
      <c r="E2" s="48"/>
      <c r="F2" s="48"/>
    </row>
    <row r="3" spans="1:6" s="16" customFormat="1" ht="57" customHeight="1" x14ac:dyDescent="0.25">
      <c r="A3" s="15" t="s">
        <v>0</v>
      </c>
      <c r="B3" s="15" t="s">
        <v>1</v>
      </c>
      <c r="C3" s="15" t="s">
        <v>65</v>
      </c>
      <c r="D3" s="15" t="s">
        <v>169</v>
      </c>
      <c r="E3" s="15" t="s">
        <v>170</v>
      </c>
      <c r="F3" s="15" t="s">
        <v>55</v>
      </c>
    </row>
    <row r="4" spans="1:6" s="19" customFormat="1" ht="27.75" customHeight="1" x14ac:dyDescent="0.25">
      <c r="A4" s="17" t="s">
        <v>2</v>
      </c>
      <c r="B4" s="23">
        <f>SUM(B5:B35)</f>
        <v>20060.997674886014</v>
      </c>
      <c r="C4" s="23">
        <f>SUM(C5:C35)</f>
        <v>2324.0407445927653</v>
      </c>
      <c r="D4" s="23">
        <f>SUM(D5:D35)</f>
        <v>303.67425480265808</v>
      </c>
      <c r="E4" s="23">
        <f>SUM(E5:E35)</f>
        <v>17423.282675490591</v>
      </c>
      <c r="F4" s="23">
        <f>SUM(F5:F35)</f>
        <v>10</v>
      </c>
    </row>
    <row r="5" spans="1:6" s="19" customFormat="1" ht="27.75" customHeight="1" x14ac:dyDescent="0.25">
      <c r="A5" s="12" t="s">
        <v>3</v>
      </c>
      <c r="B5" s="13">
        <f t="shared" ref="B5:B35" si="0">SUM(C5:F5)</f>
        <v>30</v>
      </c>
      <c r="C5" s="20">
        <v>0</v>
      </c>
      <c r="D5" s="14">
        <v>3</v>
      </c>
      <c r="E5" s="14">
        <v>27</v>
      </c>
      <c r="F5" s="14">
        <v>0</v>
      </c>
    </row>
    <row r="6" spans="1:6" s="19" customFormat="1" ht="27.75" customHeight="1" x14ac:dyDescent="0.25">
      <c r="A6" s="12" t="s">
        <v>4</v>
      </c>
      <c r="B6" s="13">
        <f t="shared" si="0"/>
        <v>5</v>
      </c>
      <c r="C6" s="20">
        <v>0</v>
      </c>
      <c r="D6" s="14">
        <v>0</v>
      </c>
      <c r="E6" s="14">
        <v>5</v>
      </c>
      <c r="F6" s="14">
        <v>0</v>
      </c>
    </row>
    <row r="7" spans="1:6" s="19" customFormat="1" ht="27.75" customHeight="1" x14ac:dyDescent="0.25">
      <c r="A7" s="12" t="s">
        <v>5</v>
      </c>
      <c r="B7" s="13">
        <f t="shared" si="0"/>
        <v>2</v>
      </c>
      <c r="C7" s="20">
        <v>0</v>
      </c>
      <c r="D7" s="14">
        <v>0</v>
      </c>
      <c r="E7" s="14">
        <v>2</v>
      </c>
      <c r="F7" s="14">
        <v>0</v>
      </c>
    </row>
    <row r="8" spans="1:6" s="19" customFormat="1" ht="27.75" customHeight="1" x14ac:dyDescent="0.25">
      <c r="A8" s="12" t="s">
        <v>6</v>
      </c>
      <c r="B8" s="13">
        <f t="shared" si="0"/>
        <v>7</v>
      </c>
      <c r="C8" s="20">
        <v>0</v>
      </c>
      <c r="D8" s="14">
        <v>0</v>
      </c>
      <c r="E8" s="14">
        <v>7</v>
      </c>
      <c r="F8" s="14">
        <v>0</v>
      </c>
    </row>
    <row r="9" spans="1:6" s="19" customFormat="1" ht="27.75" customHeight="1" x14ac:dyDescent="0.25">
      <c r="A9" s="12" t="s">
        <v>7</v>
      </c>
      <c r="B9" s="13">
        <f t="shared" si="0"/>
        <v>6</v>
      </c>
      <c r="C9" s="20">
        <v>0</v>
      </c>
      <c r="D9" s="14">
        <v>0</v>
      </c>
      <c r="E9" s="14">
        <v>6</v>
      </c>
      <c r="F9" s="14">
        <v>0</v>
      </c>
    </row>
    <row r="10" spans="1:6" s="19" customFormat="1" ht="27.75" customHeight="1" x14ac:dyDescent="0.25">
      <c r="A10" s="12" t="s">
        <v>8</v>
      </c>
      <c r="B10" s="13">
        <f t="shared" si="0"/>
        <v>33</v>
      </c>
      <c r="C10" s="20">
        <v>0</v>
      </c>
      <c r="D10" s="14">
        <v>0</v>
      </c>
      <c r="E10" s="14">
        <v>33</v>
      </c>
      <c r="F10" s="14">
        <v>0</v>
      </c>
    </row>
    <row r="11" spans="1:6" s="19" customFormat="1" ht="27.75" customHeight="1" x14ac:dyDescent="0.25">
      <c r="A11" s="12" t="s">
        <v>9</v>
      </c>
      <c r="B11" s="13">
        <f t="shared" si="0"/>
        <v>4341.1136958706738</v>
      </c>
      <c r="C11" s="20">
        <v>862.30828227027155</v>
      </c>
      <c r="D11" s="14">
        <v>79.326555039533929</v>
      </c>
      <c r="E11" s="14">
        <v>3399.478858560868</v>
      </c>
      <c r="F11" s="14">
        <v>0</v>
      </c>
    </row>
    <row r="12" spans="1:6" s="19" customFormat="1" ht="27.75" customHeight="1" x14ac:dyDescent="0.25">
      <c r="A12" s="12" t="s">
        <v>10</v>
      </c>
      <c r="B12" s="13">
        <f t="shared" si="0"/>
        <v>128</v>
      </c>
      <c r="C12" s="20">
        <v>8</v>
      </c>
      <c r="D12" s="14">
        <v>0</v>
      </c>
      <c r="E12" s="14">
        <v>120</v>
      </c>
      <c r="F12" s="14">
        <v>0</v>
      </c>
    </row>
    <row r="13" spans="1:6" s="19" customFormat="1" ht="27.75" customHeight="1" x14ac:dyDescent="0.25">
      <c r="A13" s="12" t="s">
        <v>11</v>
      </c>
      <c r="B13" s="13">
        <f t="shared" si="0"/>
        <v>0</v>
      </c>
      <c r="C13" s="20">
        <v>0</v>
      </c>
      <c r="D13" s="14">
        <v>0</v>
      </c>
      <c r="E13" s="14">
        <v>0</v>
      </c>
      <c r="F13" s="14">
        <v>0</v>
      </c>
    </row>
    <row r="14" spans="1:6" s="19" customFormat="1" ht="27.75" customHeight="1" x14ac:dyDescent="0.25">
      <c r="A14" s="12" t="s">
        <v>12</v>
      </c>
      <c r="B14" s="13">
        <f t="shared" si="0"/>
        <v>12</v>
      </c>
      <c r="C14" s="20">
        <v>0</v>
      </c>
      <c r="D14" s="14">
        <v>0</v>
      </c>
      <c r="E14" s="14">
        <v>12</v>
      </c>
      <c r="F14" s="14">
        <v>0</v>
      </c>
    </row>
    <row r="15" spans="1:6" s="19" customFormat="1" ht="27.75" customHeight="1" x14ac:dyDescent="0.25">
      <c r="A15" s="12" t="s">
        <v>13</v>
      </c>
      <c r="B15" s="13">
        <f t="shared" si="0"/>
        <v>81</v>
      </c>
      <c r="C15" s="20">
        <v>0</v>
      </c>
      <c r="D15" s="14">
        <v>0</v>
      </c>
      <c r="E15" s="14">
        <v>78</v>
      </c>
      <c r="F15" s="14">
        <v>3</v>
      </c>
    </row>
    <row r="16" spans="1:6" s="19" customFormat="1" ht="27.75" customHeight="1" x14ac:dyDescent="0.25">
      <c r="A16" s="12" t="s">
        <v>14</v>
      </c>
      <c r="B16" s="13">
        <f t="shared" si="0"/>
        <v>0</v>
      </c>
      <c r="C16" s="20">
        <v>0</v>
      </c>
      <c r="D16" s="14">
        <v>0</v>
      </c>
      <c r="E16" s="14">
        <v>0</v>
      </c>
      <c r="F16" s="14">
        <v>0</v>
      </c>
    </row>
    <row r="17" spans="1:6" s="19" customFormat="1" ht="27.75" customHeight="1" x14ac:dyDescent="0.25">
      <c r="A17" s="12" t="s">
        <v>15</v>
      </c>
      <c r="B17" s="13">
        <f t="shared" si="0"/>
        <v>2284.3728719207515</v>
      </c>
      <c r="C17" s="20">
        <v>253.45399116724124</v>
      </c>
      <c r="D17" s="14">
        <v>95.429259423078776</v>
      </c>
      <c r="E17" s="14">
        <v>1935.4896213304314</v>
      </c>
      <c r="F17" s="14">
        <v>0</v>
      </c>
    </row>
    <row r="18" spans="1:6" s="19" customFormat="1" ht="27.75" customHeight="1" x14ac:dyDescent="0.25">
      <c r="A18" s="12" t="s">
        <v>16</v>
      </c>
      <c r="B18" s="13">
        <f t="shared" si="0"/>
        <v>17</v>
      </c>
      <c r="C18" s="20">
        <v>0</v>
      </c>
      <c r="D18" s="14">
        <v>0</v>
      </c>
      <c r="E18" s="14">
        <v>17</v>
      </c>
      <c r="F18" s="14">
        <v>0</v>
      </c>
    </row>
    <row r="19" spans="1:6" s="19" customFormat="1" ht="27.75" customHeight="1" x14ac:dyDescent="0.25">
      <c r="A19" s="12" t="s">
        <v>17</v>
      </c>
      <c r="B19" s="13">
        <f t="shared" si="0"/>
        <v>12</v>
      </c>
      <c r="C19" s="20">
        <v>0</v>
      </c>
      <c r="D19" s="14">
        <v>0</v>
      </c>
      <c r="E19" s="14">
        <v>12</v>
      </c>
      <c r="F19" s="14">
        <v>0</v>
      </c>
    </row>
    <row r="20" spans="1:6" s="19" customFormat="1" ht="27.75" customHeight="1" x14ac:dyDescent="0.25">
      <c r="A20" s="12" t="s">
        <v>18</v>
      </c>
      <c r="B20" s="13">
        <f t="shared" si="0"/>
        <v>4521.3680555555884</v>
      </c>
      <c r="C20" s="20">
        <v>268.31862798386891</v>
      </c>
      <c r="D20" s="14">
        <v>50.591021244117655</v>
      </c>
      <c r="E20" s="14">
        <v>4202.4584063276016</v>
      </c>
      <c r="F20" s="14">
        <v>0</v>
      </c>
    </row>
    <row r="21" spans="1:6" s="19" customFormat="1" ht="27.75" customHeight="1" x14ac:dyDescent="0.25">
      <c r="A21" s="12" t="s">
        <v>19</v>
      </c>
      <c r="B21" s="13">
        <f t="shared" si="0"/>
        <v>1</v>
      </c>
      <c r="C21" s="20">
        <v>0</v>
      </c>
      <c r="D21" s="14">
        <v>0</v>
      </c>
      <c r="E21" s="14">
        <v>1</v>
      </c>
      <c r="F21" s="14">
        <v>0</v>
      </c>
    </row>
    <row r="22" spans="1:6" s="19" customFormat="1" ht="27.75" customHeight="1" x14ac:dyDescent="0.25">
      <c r="A22" s="12" t="s">
        <v>20</v>
      </c>
      <c r="B22" s="13">
        <f t="shared" si="0"/>
        <v>0</v>
      </c>
      <c r="C22" s="20">
        <v>0</v>
      </c>
      <c r="D22" s="14">
        <v>0</v>
      </c>
      <c r="E22" s="14">
        <v>0</v>
      </c>
      <c r="F22" s="14">
        <v>0</v>
      </c>
    </row>
    <row r="23" spans="1:6" s="19" customFormat="1" ht="27.75" customHeight="1" x14ac:dyDescent="0.25">
      <c r="A23" s="12" t="s">
        <v>21</v>
      </c>
      <c r="B23" s="13">
        <f t="shared" si="0"/>
        <v>42</v>
      </c>
      <c r="C23" s="20">
        <v>0</v>
      </c>
      <c r="D23" s="14">
        <v>0</v>
      </c>
      <c r="E23" s="14">
        <v>35</v>
      </c>
      <c r="F23" s="14">
        <v>7</v>
      </c>
    </row>
    <row r="24" spans="1:6" s="19" customFormat="1" ht="27.75" customHeight="1" x14ac:dyDescent="0.25">
      <c r="A24" s="12" t="s">
        <v>22</v>
      </c>
      <c r="B24" s="13">
        <f t="shared" si="0"/>
        <v>89</v>
      </c>
      <c r="C24" s="20">
        <v>0</v>
      </c>
      <c r="D24" s="14">
        <v>0</v>
      </c>
      <c r="E24" s="14">
        <v>89</v>
      </c>
      <c r="F24" s="14">
        <v>0</v>
      </c>
    </row>
    <row r="25" spans="1:6" s="19" customFormat="1" ht="27.75" customHeight="1" x14ac:dyDescent="0.25">
      <c r="A25" s="12" t="s">
        <v>23</v>
      </c>
      <c r="B25" s="13">
        <f t="shared" si="0"/>
        <v>0</v>
      </c>
      <c r="C25" s="20">
        <v>0</v>
      </c>
      <c r="D25" s="14">
        <v>0</v>
      </c>
      <c r="E25" s="14">
        <v>0</v>
      </c>
      <c r="F25" s="14">
        <v>0</v>
      </c>
    </row>
    <row r="26" spans="1:6" s="19" customFormat="1" ht="27.75" customHeight="1" x14ac:dyDescent="0.25">
      <c r="A26" s="12" t="s">
        <v>24</v>
      </c>
      <c r="B26" s="13">
        <f>SUM(C26:F26)</f>
        <v>78</v>
      </c>
      <c r="C26" s="20">
        <v>0</v>
      </c>
      <c r="D26" s="14">
        <v>0</v>
      </c>
      <c r="E26" s="14">
        <v>78</v>
      </c>
      <c r="F26" s="14">
        <v>0</v>
      </c>
    </row>
    <row r="27" spans="1:6" s="19" customFormat="1" ht="27.75" customHeight="1" x14ac:dyDescent="0.25">
      <c r="A27" s="12" t="s">
        <v>25</v>
      </c>
      <c r="B27" s="13">
        <f t="shared" si="0"/>
        <v>13</v>
      </c>
      <c r="C27" s="20">
        <v>0</v>
      </c>
      <c r="D27" s="14">
        <v>0</v>
      </c>
      <c r="E27" s="14">
        <v>13</v>
      </c>
      <c r="F27" s="14">
        <v>0</v>
      </c>
    </row>
    <row r="28" spans="1:6" s="19" customFormat="1" ht="27.75" customHeight="1" x14ac:dyDescent="0.25">
      <c r="A28" s="12" t="s">
        <v>26</v>
      </c>
      <c r="B28" s="13">
        <f t="shared" si="0"/>
        <v>177.40869565217389</v>
      </c>
      <c r="C28" s="20">
        <v>100.43478260869563</v>
      </c>
      <c r="D28" s="14">
        <v>0</v>
      </c>
      <c r="E28" s="14">
        <v>76.973913043478262</v>
      </c>
      <c r="F28" s="14">
        <v>0</v>
      </c>
    </row>
    <row r="29" spans="1:6" s="19" customFormat="1" ht="27.75" customHeight="1" x14ac:dyDescent="0.25">
      <c r="A29" s="12" t="s">
        <v>27</v>
      </c>
      <c r="B29" s="13">
        <f t="shared" si="0"/>
        <v>171.12499999999997</v>
      </c>
      <c r="C29" s="20">
        <v>0</v>
      </c>
      <c r="D29" s="14">
        <v>46.954545454545453</v>
      </c>
      <c r="E29" s="14">
        <v>124.17045454545452</v>
      </c>
      <c r="F29" s="14">
        <v>0</v>
      </c>
    </row>
    <row r="30" spans="1:6" s="19" customFormat="1" ht="27.75" customHeight="1" x14ac:dyDescent="0.25">
      <c r="A30" s="12" t="s">
        <v>28</v>
      </c>
      <c r="B30" s="13">
        <f t="shared" si="0"/>
        <v>18</v>
      </c>
      <c r="C30" s="20">
        <v>0</v>
      </c>
      <c r="D30" s="14">
        <v>0</v>
      </c>
      <c r="E30" s="14">
        <v>18</v>
      </c>
      <c r="F30" s="14">
        <v>0</v>
      </c>
    </row>
    <row r="31" spans="1:6" s="19" customFormat="1" ht="27.75" customHeight="1" x14ac:dyDescent="0.25">
      <c r="A31" s="12" t="s">
        <v>29</v>
      </c>
      <c r="B31" s="13">
        <f t="shared" si="0"/>
        <v>516.44887505022109</v>
      </c>
      <c r="C31" s="20">
        <v>0</v>
      </c>
      <c r="D31" s="14">
        <v>15.147420870437605</v>
      </c>
      <c r="E31" s="14">
        <v>501.30145417978343</v>
      </c>
      <c r="F31" s="14">
        <v>0</v>
      </c>
    </row>
    <row r="32" spans="1:6" s="19" customFormat="1" ht="27.75" customHeight="1" x14ac:dyDescent="0.25">
      <c r="A32" s="12" t="s">
        <v>30</v>
      </c>
      <c r="B32" s="13">
        <f t="shared" si="0"/>
        <v>18</v>
      </c>
      <c r="C32" s="20">
        <v>0</v>
      </c>
      <c r="D32" s="14">
        <v>0</v>
      </c>
      <c r="E32" s="14">
        <v>18</v>
      </c>
      <c r="F32" s="14">
        <v>0</v>
      </c>
    </row>
    <row r="33" spans="1:6" s="19" customFormat="1" ht="27.75" customHeight="1" x14ac:dyDescent="0.25">
      <c r="A33" s="12" t="s">
        <v>31</v>
      </c>
      <c r="B33" s="13">
        <f t="shared" si="0"/>
        <v>7382.1604808366046</v>
      </c>
      <c r="C33" s="20">
        <v>831.52506056268805</v>
      </c>
      <c r="D33" s="14">
        <v>13.225452770944667</v>
      </c>
      <c r="E33" s="14">
        <v>6537.409967502972</v>
      </c>
      <c r="F33" s="14">
        <v>0</v>
      </c>
    </row>
    <row r="34" spans="1:6" s="19" customFormat="1" ht="27.75" customHeight="1" x14ac:dyDescent="0.25">
      <c r="A34" s="12" t="s">
        <v>32</v>
      </c>
      <c r="B34" s="13">
        <f t="shared" si="0"/>
        <v>75</v>
      </c>
      <c r="C34" s="20">
        <v>0</v>
      </c>
      <c r="D34" s="14">
        <v>0</v>
      </c>
      <c r="E34" s="14">
        <v>75</v>
      </c>
      <c r="F34" s="14">
        <v>0</v>
      </c>
    </row>
    <row r="35" spans="1:6" s="19" customFormat="1" ht="27.75" customHeight="1" x14ac:dyDescent="0.25">
      <c r="A35" s="12" t="s">
        <v>33</v>
      </c>
      <c r="B35" s="13">
        <f t="shared" si="0"/>
        <v>0</v>
      </c>
      <c r="C35" s="20">
        <v>0</v>
      </c>
      <c r="D35" s="14">
        <v>0</v>
      </c>
      <c r="E35" s="14">
        <v>0</v>
      </c>
      <c r="F35" s="14">
        <v>0</v>
      </c>
    </row>
    <row r="36" spans="1:6" ht="27.75" customHeight="1" x14ac:dyDescent="0.2">
      <c r="A36" s="24"/>
      <c r="B36" s="26"/>
      <c r="C36" s="26"/>
      <c r="D36" s="26"/>
      <c r="E36" s="26"/>
      <c r="F36" s="26"/>
    </row>
  </sheetData>
  <mergeCells count="2">
    <mergeCell ref="A2:F2"/>
    <mergeCell ref="A1:B1"/>
  </mergeCells>
  <hyperlinks>
    <hyperlink ref="A1" location="'فهرست جداول'!A1" display="'فهرست جداول'!A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rightToLeft="1" workbookViewId="0">
      <selection activeCell="B4" sqref="B4"/>
    </sheetView>
  </sheetViews>
  <sheetFormatPr defaultColWidth="9" defaultRowHeight="28.5" customHeight="1" x14ac:dyDescent="0.2"/>
  <cols>
    <col min="1" max="1" width="23.140625" style="10" customWidth="1"/>
    <col min="2" max="6" width="12.42578125" style="11" customWidth="1"/>
    <col min="7" max="16384" width="9" style="11"/>
  </cols>
  <sheetData>
    <row r="1" spans="1:6" s="10" customFormat="1" ht="28.5" customHeight="1" x14ac:dyDescent="0.2">
      <c r="A1" s="45" t="s">
        <v>219</v>
      </c>
      <c r="B1" s="45"/>
    </row>
    <row r="2" spans="1:6" s="10" customFormat="1" ht="28.5" customHeight="1" x14ac:dyDescent="0.2">
      <c r="A2" s="48" t="s">
        <v>66</v>
      </c>
      <c r="B2" s="48"/>
      <c r="C2" s="48"/>
      <c r="D2" s="48"/>
      <c r="E2" s="48"/>
      <c r="F2" s="48"/>
    </row>
    <row r="3" spans="1:6" s="16" customFormat="1" ht="55.5" customHeight="1" x14ac:dyDescent="0.25">
      <c r="A3" s="15" t="s">
        <v>0</v>
      </c>
      <c r="B3" s="15" t="s">
        <v>41</v>
      </c>
      <c r="C3" s="15" t="s">
        <v>67</v>
      </c>
      <c r="D3" s="15" t="s">
        <v>68</v>
      </c>
      <c r="E3" s="15" t="s">
        <v>55</v>
      </c>
      <c r="F3" s="15" t="s">
        <v>166</v>
      </c>
    </row>
    <row r="4" spans="1:6" s="19" customFormat="1" ht="28.5" customHeight="1" x14ac:dyDescent="0.25">
      <c r="A4" s="17" t="s">
        <v>2</v>
      </c>
      <c r="B4" s="23">
        <f>SUM(B5:B35)</f>
        <v>20060.997674886014</v>
      </c>
      <c r="C4" s="23">
        <f>SUM(C5:C35)</f>
        <v>8044.5682389343483</v>
      </c>
      <c r="D4" s="23">
        <f>SUM(D5:D35)</f>
        <v>11662.318379888718</v>
      </c>
      <c r="E4" s="23">
        <f>SUM(E5:E35)</f>
        <v>17.073221567411409</v>
      </c>
      <c r="F4" s="23">
        <f>SUM(F5:F35)</f>
        <v>692.13043478260875</v>
      </c>
    </row>
    <row r="5" spans="1:6" s="19" customFormat="1" ht="24.75" customHeight="1" x14ac:dyDescent="0.25">
      <c r="A5" s="12" t="s">
        <v>3</v>
      </c>
      <c r="B5" s="13">
        <v>30</v>
      </c>
      <c r="C5" s="14">
        <v>0</v>
      </c>
      <c r="D5" s="14">
        <v>4</v>
      </c>
      <c r="E5" s="14">
        <v>0</v>
      </c>
      <c r="F5" s="14">
        <v>26</v>
      </c>
    </row>
    <row r="6" spans="1:6" s="19" customFormat="1" ht="24.75" customHeight="1" x14ac:dyDescent="0.25">
      <c r="A6" s="12" t="s">
        <v>4</v>
      </c>
      <c r="B6" s="13">
        <v>5</v>
      </c>
      <c r="C6" s="14">
        <v>0</v>
      </c>
      <c r="D6" s="14">
        <v>0</v>
      </c>
      <c r="E6" s="14">
        <v>0</v>
      </c>
      <c r="F6" s="14">
        <v>5</v>
      </c>
    </row>
    <row r="7" spans="1:6" s="19" customFormat="1" ht="24.75" customHeight="1" x14ac:dyDescent="0.25">
      <c r="A7" s="12" t="s">
        <v>5</v>
      </c>
      <c r="B7" s="13">
        <v>2</v>
      </c>
      <c r="C7" s="14">
        <v>1</v>
      </c>
      <c r="D7" s="14">
        <v>0</v>
      </c>
      <c r="E7" s="14">
        <v>0</v>
      </c>
      <c r="F7" s="14">
        <v>1</v>
      </c>
    </row>
    <row r="8" spans="1:6" s="19" customFormat="1" ht="24.75" customHeight="1" x14ac:dyDescent="0.25">
      <c r="A8" s="12" t="s">
        <v>6</v>
      </c>
      <c r="B8" s="13">
        <v>7</v>
      </c>
      <c r="C8" s="14">
        <v>0</v>
      </c>
      <c r="D8" s="14">
        <v>0</v>
      </c>
      <c r="E8" s="14">
        <v>0</v>
      </c>
      <c r="F8" s="14">
        <v>7</v>
      </c>
    </row>
    <row r="9" spans="1:6" s="19" customFormat="1" ht="24.75" customHeight="1" x14ac:dyDescent="0.25">
      <c r="A9" s="12" t="s">
        <v>7</v>
      </c>
      <c r="B9" s="13">
        <v>6</v>
      </c>
      <c r="C9" s="14">
        <v>0</v>
      </c>
      <c r="D9" s="14">
        <v>0</v>
      </c>
      <c r="E9" s="14">
        <v>0</v>
      </c>
      <c r="F9" s="14">
        <v>6</v>
      </c>
    </row>
    <row r="10" spans="1:6" s="19" customFormat="1" ht="24.75" customHeight="1" x14ac:dyDescent="0.25">
      <c r="A10" s="12" t="s">
        <v>8</v>
      </c>
      <c r="B10" s="13">
        <v>33</v>
      </c>
      <c r="C10" s="14">
        <v>25</v>
      </c>
      <c r="D10" s="14">
        <v>0</v>
      </c>
      <c r="E10" s="14">
        <v>0</v>
      </c>
      <c r="F10" s="14">
        <v>8</v>
      </c>
    </row>
    <row r="11" spans="1:6" s="19" customFormat="1" ht="24.75" customHeight="1" x14ac:dyDescent="0.25">
      <c r="A11" s="12" t="s">
        <v>9</v>
      </c>
      <c r="B11" s="13">
        <v>4341.1136958706738</v>
      </c>
      <c r="C11" s="14">
        <v>1041.1031000889125</v>
      </c>
      <c r="D11" s="14">
        <v>3300.0105957817705</v>
      </c>
      <c r="E11" s="14">
        <v>0</v>
      </c>
      <c r="F11" s="14">
        <v>0</v>
      </c>
    </row>
    <row r="12" spans="1:6" s="19" customFormat="1" ht="24.75" customHeight="1" x14ac:dyDescent="0.25">
      <c r="A12" s="12" t="s">
        <v>10</v>
      </c>
      <c r="B12" s="13">
        <v>128</v>
      </c>
      <c r="C12" s="14">
        <v>12</v>
      </c>
      <c r="D12" s="14">
        <v>0</v>
      </c>
      <c r="E12" s="14">
        <v>0</v>
      </c>
      <c r="F12" s="14">
        <v>116</v>
      </c>
    </row>
    <row r="13" spans="1:6" s="19" customFormat="1" ht="24.75" customHeight="1" x14ac:dyDescent="0.25">
      <c r="A13" s="12" t="s">
        <v>11</v>
      </c>
      <c r="B13" s="13">
        <v>0</v>
      </c>
      <c r="C13" s="14">
        <v>0</v>
      </c>
      <c r="D13" s="14">
        <v>0</v>
      </c>
      <c r="E13" s="14">
        <v>0</v>
      </c>
      <c r="F13" s="14">
        <v>0</v>
      </c>
    </row>
    <row r="14" spans="1:6" s="19" customFormat="1" ht="24.75" customHeight="1" x14ac:dyDescent="0.25">
      <c r="A14" s="12" t="s">
        <v>12</v>
      </c>
      <c r="B14" s="13">
        <v>12</v>
      </c>
      <c r="C14" s="14">
        <v>0</v>
      </c>
      <c r="D14" s="14">
        <v>0</v>
      </c>
      <c r="E14" s="14">
        <v>0</v>
      </c>
      <c r="F14" s="14">
        <v>12</v>
      </c>
    </row>
    <row r="15" spans="1:6" s="19" customFormat="1" ht="24.75" customHeight="1" x14ac:dyDescent="0.25">
      <c r="A15" s="12" t="s">
        <v>13</v>
      </c>
      <c r="B15" s="13">
        <v>81</v>
      </c>
      <c r="C15" s="14">
        <v>3.5</v>
      </c>
      <c r="D15" s="14">
        <v>0.5</v>
      </c>
      <c r="E15" s="14">
        <v>0</v>
      </c>
      <c r="F15" s="14">
        <v>77</v>
      </c>
    </row>
    <row r="16" spans="1:6" s="19" customFormat="1" ht="24.75" customHeight="1" x14ac:dyDescent="0.25">
      <c r="A16" s="12" t="s">
        <v>14</v>
      </c>
      <c r="B16" s="13">
        <v>0</v>
      </c>
      <c r="C16" s="14">
        <v>0</v>
      </c>
      <c r="D16" s="14">
        <v>0</v>
      </c>
      <c r="E16" s="14">
        <v>0</v>
      </c>
      <c r="F16" s="14">
        <v>0</v>
      </c>
    </row>
    <row r="17" spans="1:6" s="19" customFormat="1" ht="24.75" customHeight="1" x14ac:dyDescent="0.25">
      <c r="A17" s="12" t="s">
        <v>15</v>
      </c>
      <c r="B17" s="13">
        <v>2284.3728719207515</v>
      </c>
      <c r="C17" s="14">
        <v>586.50708633161514</v>
      </c>
      <c r="D17" s="28">
        <v>1694.865785589137</v>
      </c>
      <c r="E17" s="14">
        <v>0</v>
      </c>
      <c r="F17" s="14">
        <v>3</v>
      </c>
    </row>
    <row r="18" spans="1:6" s="19" customFormat="1" ht="24.75" customHeight="1" x14ac:dyDescent="0.25">
      <c r="A18" s="12" t="s">
        <v>16</v>
      </c>
      <c r="B18" s="13">
        <v>17</v>
      </c>
      <c r="C18" s="14">
        <v>0</v>
      </c>
      <c r="D18" s="14">
        <v>0</v>
      </c>
      <c r="E18" s="14">
        <v>0</v>
      </c>
      <c r="F18" s="14">
        <v>17</v>
      </c>
    </row>
    <row r="19" spans="1:6" s="19" customFormat="1" ht="24.75" customHeight="1" x14ac:dyDescent="0.25">
      <c r="A19" s="12" t="s">
        <v>17</v>
      </c>
      <c r="B19" s="13">
        <v>12</v>
      </c>
      <c r="C19" s="14">
        <v>0</v>
      </c>
      <c r="D19" s="14">
        <v>0</v>
      </c>
      <c r="E19" s="14">
        <v>0</v>
      </c>
      <c r="F19" s="14">
        <v>12</v>
      </c>
    </row>
    <row r="20" spans="1:6" s="19" customFormat="1" ht="24.75" customHeight="1" x14ac:dyDescent="0.25">
      <c r="A20" s="12" t="s">
        <v>18</v>
      </c>
      <c r="B20" s="13">
        <v>4521.3680555555884</v>
      </c>
      <c r="C20" s="14">
        <v>2955.2616825133277</v>
      </c>
      <c r="D20" s="14">
        <v>1566.106373042245</v>
      </c>
      <c r="E20" s="14">
        <v>0</v>
      </c>
      <c r="F20" s="14">
        <v>0</v>
      </c>
    </row>
    <row r="21" spans="1:6" s="19" customFormat="1" ht="24.75" customHeight="1" x14ac:dyDescent="0.25">
      <c r="A21" s="12" t="s">
        <v>19</v>
      </c>
      <c r="B21" s="13">
        <v>1</v>
      </c>
      <c r="C21" s="14">
        <v>0</v>
      </c>
      <c r="D21" s="14">
        <v>0</v>
      </c>
      <c r="E21" s="14">
        <v>1</v>
      </c>
      <c r="F21" s="14">
        <v>0</v>
      </c>
    </row>
    <row r="22" spans="1:6" s="19" customFormat="1" ht="24.75" customHeight="1" x14ac:dyDescent="0.25">
      <c r="A22" s="12" t="s">
        <v>20</v>
      </c>
      <c r="B22" s="13">
        <v>0</v>
      </c>
      <c r="C22" s="14">
        <v>0</v>
      </c>
      <c r="D22" s="14">
        <v>0</v>
      </c>
      <c r="E22" s="14">
        <v>0</v>
      </c>
      <c r="F22" s="14">
        <v>0</v>
      </c>
    </row>
    <row r="23" spans="1:6" s="19" customFormat="1" ht="24.75" customHeight="1" x14ac:dyDescent="0.25">
      <c r="A23" s="12" t="s">
        <v>21</v>
      </c>
      <c r="B23" s="13">
        <v>42</v>
      </c>
      <c r="C23" s="14">
        <v>3</v>
      </c>
      <c r="D23" s="14">
        <v>0</v>
      </c>
      <c r="E23" s="14">
        <v>0</v>
      </c>
      <c r="F23" s="14">
        <v>39</v>
      </c>
    </row>
    <row r="24" spans="1:6" s="19" customFormat="1" ht="24.75" customHeight="1" x14ac:dyDescent="0.25">
      <c r="A24" s="12" t="s">
        <v>22</v>
      </c>
      <c r="B24" s="13">
        <v>89</v>
      </c>
      <c r="C24" s="14">
        <v>8</v>
      </c>
      <c r="D24" s="14">
        <v>0</v>
      </c>
      <c r="E24" s="14">
        <v>4</v>
      </c>
      <c r="F24" s="14">
        <v>77</v>
      </c>
    </row>
    <row r="25" spans="1:6" s="19" customFormat="1" ht="24.75" customHeight="1" x14ac:dyDescent="0.25">
      <c r="A25" s="12" t="s">
        <v>23</v>
      </c>
      <c r="B25" s="13">
        <v>0</v>
      </c>
      <c r="C25" s="14">
        <v>0</v>
      </c>
      <c r="D25" s="14">
        <v>0</v>
      </c>
      <c r="E25" s="14">
        <v>0</v>
      </c>
      <c r="F25" s="14">
        <v>0</v>
      </c>
    </row>
    <row r="26" spans="1:6" s="19" customFormat="1" ht="24.75" customHeight="1" x14ac:dyDescent="0.25">
      <c r="A26" s="12" t="s">
        <v>24</v>
      </c>
      <c r="B26" s="13">
        <v>78</v>
      </c>
      <c r="C26" s="14">
        <v>22</v>
      </c>
      <c r="D26" s="14">
        <v>0</v>
      </c>
      <c r="E26" s="14">
        <v>5</v>
      </c>
      <c r="F26" s="14">
        <v>51</v>
      </c>
    </row>
    <row r="27" spans="1:6" s="19" customFormat="1" ht="24.75" customHeight="1" x14ac:dyDescent="0.25">
      <c r="A27" s="12" t="s">
        <v>25</v>
      </c>
      <c r="B27" s="13">
        <v>13</v>
      </c>
      <c r="C27" s="14">
        <v>0</v>
      </c>
      <c r="D27" s="14">
        <v>0</v>
      </c>
      <c r="E27" s="14">
        <v>0</v>
      </c>
      <c r="F27" s="14">
        <v>13</v>
      </c>
    </row>
    <row r="28" spans="1:6" s="19" customFormat="1" ht="24.75" customHeight="1" x14ac:dyDescent="0.25">
      <c r="A28" s="12" t="s">
        <v>26</v>
      </c>
      <c r="B28" s="13">
        <v>177.40869565217389</v>
      </c>
      <c r="C28" s="14">
        <v>170.27826086956514</v>
      </c>
      <c r="D28" s="14">
        <v>0</v>
      </c>
      <c r="E28" s="14">
        <v>0</v>
      </c>
      <c r="F28" s="14">
        <v>7.1304347826086953</v>
      </c>
    </row>
    <row r="29" spans="1:6" s="19" customFormat="1" ht="24.75" customHeight="1" x14ac:dyDescent="0.25">
      <c r="A29" s="12" t="s">
        <v>27</v>
      </c>
      <c r="B29" s="13">
        <v>171.12499999999997</v>
      </c>
      <c r="C29" s="14">
        <v>83.045454545454533</v>
      </c>
      <c r="D29" s="14">
        <v>77.079545454545453</v>
      </c>
      <c r="E29" s="14">
        <v>0</v>
      </c>
      <c r="F29" s="14">
        <v>11</v>
      </c>
    </row>
    <row r="30" spans="1:6" s="19" customFormat="1" ht="24.75" customHeight="1" x14ac:dyDescent="0.25">
      <c r="A30" s="12" t="s">
        <v>28</v>
      </c>
      <c r="B30" s="13">
        <v>18</v>
      </c>
      <c r="C30" s="14">
        <v>4</v>
      </c>
      <c r="D30" s="14">
        <v>0</v>
      </c>
      <c r="E30" s="14">
        <v>0</v>
      </c>
      <c r="F30" s="14">
        <v>14</v>
      </c>
    </row>
    <row r="31" spans="1:6" s="19" customFormat="1" ht="24.75" customHeight="1" x14ac:dyDescent="0.25">
      <c r="A31" s="12" t="s">
        <v>29</v>
      </c>
      <c r="B31" s="13">
        <v>516.44887505022109</v>
      </c>
      <c r="C31" s="14">
        <v>314.42675701518698</v>
      </c>
      <c r="D31" s="14">
        <v>105.02211803503404</v>
      </c>
      <c r="E31" s="14">
        <v>0</v>
      </c>
      <c r="F31" s="14">
        <v>97</v>
      </c>
    </row>
    <row r="32" spans="1:6" s="19" customFormat="1" ht="24.75" customHeight="1" x14ac:dyDescent="0.25">
      <c r="A32" s="12" t="s">
        <v>30</v>
      </c>
      <c r="B32" s="13">
        <v>18</v>
      </c>
      <c r="C32" s="14">
        <v>0</v>
      </c>
      <c r="D32" s="14">
        <v>0</v>
      </c>
      <c r="E32" s="14">
        <v>0</v>
      </c>
      <c r="F32" s="14">
        <v>18</v>
      </c>
    </row>
    <row r="33" spans="1:6" s="19" customFormat="1" ht="24.75" customHeight="1" x14ac:dyDescent="0.25">
      <c r="A33" s="12" t="s">
        <v>31</v>
      </c>
      <c r="B33" s="13">
        <v>7382.1604808366046</v>
      </c>
      <c r="C33" s="14">
        <v>2815.4458975702864</v>
      </c>
      <c r="D33" s="14">
        <v>4914.7339619859886</v>
      </c>
      <c r="E33" s="14">
        <v>7.073221567411407</v>
      </c>
      <c r="F33" s="14">
        <v>0</v>
      </c>
    </row>
    <row r="34" spans="1:6" s="19" customFormat="1" ht="24.75" customHeight="1" x14ac:dyDescent="0.25">
      <c r="A34" s="12" t="s">
        <v>32</v>
      </c>
      <c r="B34" s="13">
        <v>75</v>
      </c>
      <c r="C34" s="14">
        <v>0</v>
      </c>
      <c r="D34" s="14">
        <v>0</v>
      </c>
      <c r="E34" s="14">
        <v>0</v>
      </c>
      <c r="F34" s="14">
        <v>75</v>
      </c>
    </row>
    <row r="35" spans="1:6" s="19" customFormat="1" ht="24.75" customHeight="1" x14ac:dyDescent="0.25">
      <c r="A35" s="12" t="s">
        <v>33</v>
      </c>
      <c r="B35" s="13">
        <v>0</v>
      </c>
      <c r="C35" s="14">
        <v>0</v>
      </c>
      <c r="D35" s="14">
        <v>0</v>
      </c>
      <c r="E35" s="14">
        <v>0</v>
      </c>
      <c r="F35" s="14">
        <v>0</v>
      </c>
    </row>
    <row r="36" spans="1:6" ht="28.5" customHeight="1" x14ac:dyDescent="0.2">
      <c r="A36" s="24"/>
      <c r="B36" s="26"/>
      <c r="C36" s="26"/>
      <c r="D36" s="26"/>
      <c r="E36" s="26"/>
      <c r="F36" s="26"/>
    </row>
    <row r="38" spans="1:6" ht="28.5" customHeight="1" x14ac:dyDescent="0.2">
      <c r="B38" s="25"/>
    </row>
  </sheetData>
  <mergeCells count="2">
    <mergeCell ref="A2:F2"/>
    <mergeCell ref="A1:B1"/>
  </mergeCells>
  <hyperlinks>
    <hyperlink ref="A1" location="'فهرست جداول'!A1" display="'فهرست جداول'!A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rightToLeft="1" workbookViewId="0">
      <selection sqref="A1:B1"/>
    </sheetView>
  </sheetViews>
  <sheetFormatPr defaultColWidth="9" defaultRowHeight="26.25" customHeight="1" x14ac:dyDescent="0.2"/>
  <cols>
    <col min="1" max="1" width="29.7109375" style="10" customWidth="1"/>
    <col min="2" max="6" width="12" style="11" customWidth="1"/>
    <col min="7" max="16384" width="9" style="11"/>
  </cols>
  <sheetData>
    <row r="1" spans="1:6" s="10" customFormat="1" ht="26.25" customHeight="1" x14ac:dyDescent="0.2">
      <c r="A1" s="45" t="s">
        <v>219</v>
      </c>
      <c r="B1" s="45"/>
    </row>
    <row r="2" spans="1:6" s="10" customFormat="1" ht="37.5" customHeight="1" x14ac:dyDescent="0.2">
      <c r="A2" s="48" t="s">
        <v>73</v>
      </c>
      <c r="B2" s="48"/>
      <c r="C2" s="48"/>
      <c r="D2" s="48"/>
      <c r="E2" s="48"/>
      <c r="F2" s="48"/>
    </row>
    <row r="3" spans="1:6" s="16" customFormat="1" ht="54" customHeight="1" x14ac:dyDescent="0.25">
      <c r="A3" s="15" t="s">
        <v>0</v>
      </c>
      <c r="B3" s="15" t="s">
        <v>1</v>
      </c>
      <c r="C3" s="15" t="s">
        <v>69</v>
      </c>
      <c r="D3" s="15" t="s">
        <v>70</v>
      </c>
      <c r="E3" s="15" t="s">
        <v>71</v>
      </c>
      <c r="F3" s="15" t="s">
        <v>72</v>
      </c>
    </row>
    <row r="4" spans="1:6" s="19" customFormat="1" ht="26.25" customHeight="1" x14ac:dyDescent="0.25">
      <c r="A4" s="17" t="s">
        <v>2</v>
      </c>
      <c r="B4" s="33">
        <f>SUM(B5:B35)</f>
        <v>545883.77065207565</v>
      </c>
      <c r="C4" s="33">
        <f>SUM(C5:C35)</f>
        <v>544107.21121773357</v>
      </c>
      <c r="D4" s="33">
        <f>SUM(D5:D35)</f>
        <v>838510.74615967413</v>
      </c>
      <c r="E4" s="33">
        <f>SUM(E5:E35)</f>
        <v>394583.18540748535</v>
      </c>
      <c r="F4" s="33">
        <f>SUM(F5:F35)</f>
        <v>406333.93982340943</v>
      </c>
    </row>
    <row r="5" spans="1:6" s="19" customFormat="1" ht="26.25" customHeight="1" x14ac:dyDescent="0.25">
      <c r="A5" s="12" t="s">
        <v>3</v>
      </c>
      <c r="B5" s="34">
        <f>SUM(C5:F5)/4</f>
        <v>38737.25</v>
      </c>
      <c r="C5" s="35">
        <v>0</v>
      </c>
      <c r="D5" s="35">
        <v>154949</v>
      </c>
      <c r="E5" s="35">
        <v>0</v>
      </c>
      <c r="F5" s="35">
        <v>0</v>
      </c>
    </row>
    <row r="6" spans="1:6" s="19" customFormat="1" ht="26.25" customHeight="1" x14ac:dyDescent="0.25">
      <c r="A6" s="12" t="s">
        <v>4</v>
      </c>
      <c r="B6" s="34">
        <f t="shared" ref="B6:B35" si="0">SUM(C6:F6)/4</f>
        <v>2250</v>
      </c>
      <c r="C6" s="35">
        <v>2333.3333333333335</v>
      </c>
      <c r="D6" s="35">
        <v>6666.6666666666661</v>
      </c>
      <c r="E6" s="35">
        <v>0</v>
      </c>
      <c r="F6" s="35">
        <v>0</v>
      </c>
    </row>
    <row r="7" spans="1:6" s="19" customFormat="1" ht="26.25" customHeight="1" x14ac:dyDescent="0.25">
      <c r="A7" s="12" t="s">
        <v>5</v>
      </c>
      <c r="B7" s="34">
        <f t="shared" si="0"/>
        <v>2</v>
      </c>
      <c r="C7" s="35">
        <v>0</v>
      </c>
      <c r="D7" s="35">
        <v>0</v>
      </c>
      <c r="E7" s="35">
        <v>0</v>
      </c>
      <c r="F7" s="35">
        <v>8</v>
      </c>
    </row>
    <row r="8" spans="1:6" s="19" customFormat="1" ht="26.25" customHeight="1" x14ac:dyDescent="0.25">
      <c r="A8" s="12" t="s">
        <v>6</v>
      </c>
      <c r="B8" s="34">
        <f t="shared" si="0"/>
        <v>210</v>
      </c>
      <c r="C8" s="35">
        <v>420</v>
      </c>
      <c r="D8" s="35">
        <v>420</v>
      </c>
      <c r="E8" s="35">
        <v>0</v>
      </c>
      <c r="F8" s="35">
        <v>0</v>
      </c>
    </row>
    <row r="9" spans="1:6" s="19" customFormat="1" ht="26.25" customHeight="1" x14ac:dyDescent="0.25">
      <c r="A9" s="12" t="s">
        <v>7</v>
      </c>
      <c r="B9" s="34">
        <f t="shared" si="0"/>
        <v>45</v>
      </c>
      <c r="C9" s="35">
        <v>84</v>
      </c>
      <c r="D9" s="35">
        <v>96</v>
      </c>
      <c r="E9" s="35">
        <v>0</v>
      </c>
      <c r="F9" s="35">
        <v>0</v>
      </c>
    </row>
    <row r="10" spans="1:6" s="19" customFormat="1" ht="26.25" customHeight="1" x14ac:dyDescent="0.25">
      <c r="A10" s="12" t="s">
        <v>8</v>
      </c>
      <c r="B10" s="34">
        <f t="shared" si="0"/>
        <v>1424</v>
      </c>
      <c r="C10" s="35">
        <v>5428</v>
      </c>
      <c r="D10" s="35">
        <v>268</v>
      </c>
      <c r="E10" s="35">
        <v>0</v>
      </c>
      <c r="F10" s="35">
        <v>0</v>
      </c>
    </row>
    <row r="11" spans="1:6" s="19" customFormat="1" ht="26.25" customHeight="1" x14ac:dyDescent="0.25">
      <c r="A11" s="12" t="s">
        <v>9</v>
      </c>
      <c r="B11" s="34">
        <f t="shared" si="0"/>
        <v>19260.879721453559</v>
      </c>
      <c r="C11" s="35">
        <v>18303.23922621422</v>
      </c>
      <c r="D11" s="35">
        <v>19810.68386321421</v>
      </c>
      <c r="E11" s="35">
        <v>18980.314554319069</v>
      </c>
      <c r="F11" s="35">
        <v>19949.28124206674</v>
      </c>
    </row>
    <row r="12" spans="1:6" s="19" customFormat="1" ht="26.25" customHeight="1" x14ac:dyDescent="0.25">
      <c r="A12" s="12" t="s">
        <v>10</v>
      </c>
      <c r="B12" s="34">
        <f t="shared" si="0"/>
        <v>64829.75</v>
      </c>
      <c r="C12" s="35">
        <v>36989</v>
      </c>
      <c r="D12" s="35">
        <v>87720</v>
      </c>
      <c r="E12" s="35">
        <v>65120</v>
      </c>
      <c r="F12" s="35">
        <v>69490</v>
      </c>
    </row>
    <row r="13" spans="1:6" s="19" customFormat="1" ht="26.25" customHeight="1" x14ac:dyDescent="0.25">
      <c r="A13" s="12" t="s">
        <v>11</v>
      </c>
      <c r="B13" s="34">
        <f t="shared" si="0"/>
        <v>0</v>
      </c>
      <c r="C13" s="35">
        <v>0</v>
      </c>
      <c r="D13" s="35">
        <v>0</v>
      </c>
      <c r="E13" s="35">
        <v>0</v>
      </c>
      <c r="F13" s="35">
        <v>0</v>
      </c>
    </row>
    <row r="14" spans="1:6" s="19" customFormat="1" ht="26.25" customHeight="1" x14ac:dyDescent="0.25">
      <c r="A14" s="12" t="s">
        <v>12</v>
      </c>
      <c r="B14" s="34">
        <f t="shared" si="0"/>
        <v>2518.5</v>
      </c>
      <c r="C14" s="35">
        <v>2460</v>
      </c>
      <c r="D14" s="35">
        <v>5280</v>
      </c>
      <c r="E14" s="35">
        <v>1182</v>
      </c>
      <c r="F14" s="35">
        <v>1152</v>
      </c>
    </row>
    <row r="15" spans="1:6" s="19" customFormat="1" ht="26.25" customHeight="1" x14ac:dyDescent="0.25">
      <c r="A15" s="12" t="s">
        <v>13</v>
      </c>
      <c r="B15" s="34">
        <f t="shared" si="0"/>
        <v>2678.75</v>
      </c>
      <c r="C15" s="35">
        <v>4277</v>
      </c>
      <c r="D15" s="35">
        <v>4257</v>
      </c>
      <c r="E15" s="35">
        <v>2136</v>
      </c>
      <c r="F15" s="35">
        <v>45</v>
      </c>
    </row>
    <row r="16" spans="1:6" s="19" customFormat="1" ht="26.25" customHeight="1" x14ac:dyDescent="0.25">
      <c r="A16" s="12" t="s">
        <v>14</v>
      </c>
      <c r="B16" s="34">
        <f t="shared" si="0"/>
        <v>0</v>
      </c>
      <c r="C16" s="35">
        <v>0</v>
      </c>
      <c r="D16" s="35">
        <v>0</v>
      </c>
      <c r="E16" s="35">
        <v>0</v>
      </c>
      <c r="F16" s="35">
        <v>0</v>
      </c>
    </row>
    <row r="17" spans="1:6" s="19" customFormat="1" ht="26.25" customHeight="1" x14ac:dyDescent="0.25">
      <c r="A17" s="12" t="s">
        <v>15</v>
      </c>
      <c r="B17" s="34">
        <f t="shared" si="0"/>
        <v>8271.2950073016546</v>
      </c>
      <c r="C17" s="35">
        <v>9377.3477960129094</v>
      </c>
      <c r="D17" s="35">
        <v>9687.3254287868804</v>
      </c>
      <c r="E17" s="35">
        <v>8216.0492782205492</v>
      </c>
      <c r="F17" s="35">
        <v>5804.4575261862801</v>
      </c>
    </row>
    <row r="18" spans="1:6" s="19" customFormat="1" ht="26.25" customHeight="1" x14ac:dyDescent="0.25">
      <c r="A18" s="12" t="s">
        <v>16</v>
      </c>
      <c r="B18" s="34">
        <f t="shared" si="0"/>
        <v>1573.75</v>
      </c>
      <c r="C18" s="35">
        <v>0</v>
      </c>
      <c r="D18" s="35">
        <v>5917</v>
      </c>
      <c r="E18" s="35">
        <v>378</v>
      </c>
      <c r="F18" s="35">
        <v>0</v>
      </c>
    </row>
    <row r="19" spans="1:6" s="19" customFormat="1" ht="26.25" customHeight="1" x14ac:dyDescent="0.25">
      <c r="A19" s="12" t="s">
        <v>17</v>
      </c>
      <c r="B19" s="34">
        <f t="shared" si="0"/>
        <v>4623</v>
      </c>
      <c r="C19" s="35">
        <v>4172</v>
      </c>
      <c r="D19" s="35">
        <v>6560</v>
      </c>
      <c r="E19" s="35">
        <v>4640</v>
      </c>
      <c r="F19" s="35">
        <v>3120</v>
      </c>
    </row>
    <row r="20" spans="1:6" s="19" customFormat="1" ht="26.25" customHeight="1" x14ac:dyDescent="0.25">
      <c r="A20" s="12" t="s">
        <v>18</v>
      </c>
      <c r="B20" s="34">
        <f t="shared" si="0"/>
        <v>248910.19355459657</v>
      </c>
      <c r="C20" s="35">
        <v>286609.56439692393</v>
      </c>
      <c r="D20" s="35">
        <v>288416.18959389225</v>
      </c>
      <c r="E20" s="35">
        <v>188841.35907577846</v>
      </c>
      <c r="F20" s="35">
        <v>231773.66115179169</v>
      </c>
    </row>
    <row r="21" spans="1:6" s="19" customFormat="1" ht="26.25" customHeight="1" x14ac:dyDescent="0.25">
      <c r="A21" s="12" t="s">
        <v>19</v>
      </c>
      <c r="B21" s="34">
        <f t="shared" si="0"/>
        <v>385</v>
      </c>
      <c r="C21" s="35">
        <v>500</v>
      </c>
      <c r="D21" s="35">
        <v>1000</v>
      </c>
      <c r="E21" s="35">
        <v>33.333333333333336</v>
      </c>
      <c r="F21" s="35">
        <v>6.666666666666667</v>
      </c>
    </row>
    <row r="22" spans="1:6" s="19" customFormat="1" ht="26.25" customHeight="1" x14ac:dyDescent="0.25">
      <c r="A22" s="12" t="s">
        <v>20</v>
      </c>
      <c r="B22" s="34">
        <f t="shared" si="0"/>
        <v>0</v>
      </c>
      <c r="C22" s="35">
        <v>0</v>
      </c>
      <c r="D22" s="35">
        <v>0</v>
      </c>
      <c r="E22" s="35">
        <v>0</v>
      </c>
      <c r="F22" s="35">
        <v>0</v>
      </c>
    </row>
    <row r="23" spans="1:6" s="19" customFormat="1" ht="26.25" customHeight="1" x14ac:dyDescent="0.25">
      <c r="A23" s="12" t="s">
        <v>21</v>
      </c>
      <c r="B23" s="34">
        <f t="shared" si="0"/>
        <v>2042</v>
      </c>
      <c r="C23" s="35">
        <v>2632</v>
      </c>
      <c r="D23" s="35">
        <v>3264</v>
      </c>
      <c r="E23" s="35">
        <v>2009</v>
      </c>
      <c r="F23" s="35">
        <v>263</v>
      </c>
    </row>
    <row r="24" spans="1:6" s="19" customFormat="1" ht="26.25" customHeight="1" x14ac:dyDescent="0.25">
      <c r="A24" s="12" t="s">
        <v>22</v>
      </c>
      <c r="B24" s="34">
        <f t="shared" si="0"/>
        <v>19150.833333333332</v>
      </c>
      <c r="C24" s="35">
        <v>22184.666666666668</v>
      </c>
      <c r="D24" s="35">
        <v>37273</v>
      </c>
      <c r="E24" s="35">
        <v>14605.333333333334</v>
      </c>
      <c r="F24" s="35">
        <v>2540.3333333333335</v>
      </c>
    </row>
    <row r="25" spans="1:6" s="19" customFormat="1" ht="26.25" customHeight="1" x14ac:dyDescent="0.25">
      <c r="A25" s="12" t="s">
        <v>23</v>
      </c>
      <c r="B25" s="34">
        <f t="shared" si="0"/>
        <v>0</v>
      </c>
      <c r="C25" s="35">
        <v>0</v>
      </c>
      <c r="D25" s="35">
        <v>0</v>
      </c>
      <c r="E25" s="35">
        <v>0</v>
      </c>
      <c r="F25" s="35">
        <v>0</v>
      </c>
    </row>
    <row r="26" spans="1:6" s="19" customFormat="1" ht="26.25" customHeight="1" x14ac:dyDescent="0.25">
      <c r="A26" s="12" t="s">
        <v>24</v>
      </c>
      <c r="B26" s="34">
        <f>SUM(C26:F26)/4</f>
        <v>7215.894927536232</v>
      </c>
      <c r="C26" s="35">
        <v>12293.971014492754</v>
      </c>
      <c r="D26" s="35">
        <v>16569.608695652176</v>
      </c>
      <c r="E26" s="35">
        <v>0</v>
      </c>
      <c r="F26" s="35">
        <v>0</v>
      </c>
    </row>
    <row r="27" spans="1:6" s="19" customFormat="1" ht="26.25" customHeight="1" x14ac:dyDescent="0.25">
      <c r="A27" s="12" t="s">
        <v>25</v>
      </c>
      <c r="B27" s="34">
        <f t="shared" si="0"/>
        <v>4299.75</v>
      </c>
      <c r="C27" s="35">
        <v>8593</v>
      </c>
      <c r="D27" s="35">
        <v>8606</v>
      </c>
      <c r="E27" s="35">
        <v>0</v>
      </c>
      <c r="F27" s="35">
        <v>0</v>
      </c>
    </row>
    <row r="28" spans="1:6" s="19" customFormat="1" ht="26.25" customHeight="1" x14ac:dyDescent="0.25">
      <c r="A28" s="12" t="s">
        <v>26</v>
      </c>
      <c r="B28" s="34">
        <f t="shared" si="0"/>
        <v>3502.2086956521734</v>
      </c>
      <c r="C28" s="35">
        <v>3038.4792796327683</v>
      </c>
      <c r="D28" s="35">
        <v>2200</v>
      </c>
      <c r="E28" s="35">
        <v>4506.8976247473156</v>
      </c>
      <c r="F28" s="35">
        <v>4263.4578782286108</v>
      </c>
    </row>
    <row r="29" spans="1:6" s="19" customFormat="1" ht="26.25" customHeight="1" x14ac:dyDescent="0.25">
      <c r="A29" s="12" t="s">
        <v>27</v>
      </c>
      <c r="B29" s="34">
        <f t="shared" si="0"/>
        <v>5910.0161357671204</v>
      </c>
      <c r="C29" s="35">
        <v>5891.1705592131711</v>
      </c>
      <c r="D29" s="35">
        <v>5748.007468533373</v>
      </c>
      <c r="E29" s="35">
        <v>6663.993466722387</v>
      </c>
      <c r="F29" s="35">
        <v>5336.8930485995497</v>
      </c>
    </row>
    <row r="30" spans="1:6" s="19" customFormat="1" ht="26.25" customHeight="1" x14ac:dyDescent="0.25">
      <c r="A30" s="12" t="s">
        <v>28</v>
      </c>
      <c r="B30" s="34">
        <f t="shared" si="0"/>
        <v>257.5</v>
      </c>
      <c r="C30" s="35">
        <v>550</v>
      </c>
      <c r="D30" s="35">
        <v>222</v>
      </c>
      <c r="E30" s="35">
        <v>258</v>
      </c>
      <c r="F30" s="35">
        <v>0</v>
      </c>
    </row>
    <row r="31" spans="1:6" s="19" customFormat="1" ht="26.25" customHeight="1" x14ac:dyDescent="0.25">
      <c r="A31" s="12" t="s">
        <v>29</v>
      </c>
      <c r="B31" s="34">
        <f t="shared" si="0"/>
        <v>27252.594636905858</v>
      </c>
      <c r="C31" s="35">
        <v>35067.085885837594</v>
      </c>
      <c r="D31" s="35">
        <v>59670.336240139965</v>
      </c>
      <c r="E31" s="35">
        <v>10920.56616155596</v>
      </c>
      <c r="F31" s="35">
        <v>3352.390260089921</v>
      </c>
    </row>
    <row r="32" spans="1:6" s="19" customFormat="1" ht="26.25" customHeight="1" x14ac:dyDescent="0.25">
      <c r="A32" s="12" t="s">
        <v>30</v>
      </c>
      <c r="B32" s="34">
        <f t="shared" si="0"/>
        <v>12000</v>
      </c>
      <c r="C32" s="35">
        <v>12000</v>
      </c>
      <c r="D32" s="35">
        <v>36000</v>
      </c>
      <c r="E32" s="35">
        <v>0</v>
      </c>
      <c r="F32" s="35">
        <v>0</v>
      </c>
    </row>
    <row r="33" spans="1:6" s="19" customFormat="1" ht="26.25" customHeight="1" x14ac:dyDescent="0.25">
      <c r="A33" s="12" t="s">
        <v>31</v>
      </c>
      <c r="B33" s="34">
        <f t="shared" si="0"/>
        <v>61084.35463952909</v>
      </c>
      <c r="C33" s="35">
        <v>61574.353059406167</v>
      </c>
      <c r="D33" s="35">
        <v>58377.928202788607</v>
      </c>
      <c r="E33" s="35">
        <v>65156.338579475014</v>
      </c>
      <c r="F33" s="35">
        <v>59228.798716446596</v>
      </c>
    </row>
    <row r="34" spans="1:6" s="19" customFormat="1" ht="26.25" customHeight="1" x14ac:dyDescent="0.25">
      <c r="A34" s="12" t="s">
        <v>32</v>
      </c>
      <c r="B34" s="34">
        <f t="shared" si="0"/>
        <v>7449.25</v>
      </c>
      <c r="C34" s="35">
        <v>9329</v>
      </c>
      <c r="D34" s="35">
        <v>19532</v>
      </c>
      <c r="E34" s="35">
        <v>936</v>
      </c>
      <c r="F34" s="35">
        <v>0</v>
      </c>
    </row>
    <row r="35" spans="1:6" s="19" customFormat="1" ht="26.25" customHeight="1" x14ac:dyDescent="0.25">
      <c r="A35" s="12" t="s">
        <v>33</v>
      </c>
      <c r="B35" s="34">
        <f t="shared" si="0"/>
        <v>0</v>
      </c>
      <c r="C35" s="35">
        <v>0</v>
      </c>
      <c r="D35" s="35">
        <v>0</v>
      </c>
      <c r="E35" s="35">
        <v>0</v>
      </c>
      <c r="F35" s="35">
        <v>0</v>
      </c>
    </row>
    <row r="36" spans="1:6" ht="26.25" customHeight="1" x14ac:dyDescent="0.2">
      <c r="A36" s="24"/>
      <c r="B36" s="26"/>
      <c r="C36" s="26"/>
      <c r="D36" s="26"/>
      <c r="E36" s="26"/>
      <c r="F36" s="26"/>
    </row>
    <row r="38" spans="1:6" ht="26.25" customHeight="1" x14ac:dyDescent="0.2">
      <c r="B38" s="25"/>
    </row>
  </sheetData>
  <mergeCells count="2">
    <mergeCell ref="A2:F2"/>
    <mergeCell ref="A1:B1"/>
  </mergeCells>
  <hyperlinks>
    <hyperlink ref="A1" location="'فهرست جداول'!A1" display="'فهرست جداول'!A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rightToLeft="1" workbookViewId="0">
      <selection activeCell="A36" sqref="A36:A37"/>
    </sheetView>
  </sheetViews>
  <sheetFormatPr defaultColWidth="9" defaultRowHeight="25.5" customHeight="1" x14ac:dyDescent="0.2"/>
  <cols>
    <col min="1" max="1" width="38.28515625" style="10" customWidth="1"/>
    <col min="2" max="6" width="12.7109375" style="11" customWidth="1"/>
    <col min="7" max="16384" width="9" style="11"/>
  </cols>
  <sheetData>
    <row r="1" spans="1:6" s="10" customFormat="1" ht="25.5" customHeight="1" x14ac:dyDescent="0.2">
      <c r="A1" s="45" t="s">
        <v>219</v>
      </c>
      <c r="B1" s="45"/>
    </row>
    <row r="2" spans="1:6" s="10" customFormat="1" ht="30" customHeight="1" x14ac:dyDescent="0.2">
      <c r="A2" s="48" t="s">
        <v>209</v>
      </c>
      <c r="B2" s="48"/>
      <c r="C2" s="48"/>
      <c r="D2" s="48"/>
      <c r="E2" s="48"/>
      <c r="F2" s="48"/>
    </row>
    <row r="3" spans="1:6" s="16" customFormat="1" ht="54.75" customHeight="1" x14ac:dyDescent="0.25">
      <c r="A3" s="15" t="s">
        <v>0</v>
      </c>
      <c r="B3" s="15" t="s">
        <v>1</v>
      </c>
      <c r="C3" s="15" t="s">
        <v>69</v>
      </c>
      <c r="D3" s="15" t="s">
        <v>70</v>
      </c>
      <c r="E3" s="15" t="s">
        <v>71</v>
      </c>
      <c r="F3" s="15" t="s">
        <v>72</v>
      </c>
    </row>
    <row r="4" spans="1:6" s="19" customFormat="1" ht="25.5" customHeight="1" x14ac:dyDescent="0.25">
      <c r="A4" s="17" t="s">
        <v>2</v>
      </c>
      <c r="B4" s="33">
        <f>SUM(B5:B35)</f>
        <v>627330.39155791968</v>
      </c>
      <c r="C4" s="33">
        <f>SUM(C5:C35)</f>
        <v>533985.42275011982</v>
      </c>
      <c r="D4" s="33">
        <f>SUM(D5:D35)</f>
        <v>685188.81550751429</v>
      </c>
      <c r="E4" s="33">
        <f>SUM(E5:E35)</f>
        <v>657678.10733544175</v>
      </c>
      <c r="F4" s="33">
        <f>SUM(F5:F35)</f>
        <v>632469.2206386032</v>
      </c>
    </row>
    <row r="5" spans="1:6" s="19" customFormat="1" ht="25.5" customHeight="1" x14ac:dyDescent="0.25">
      <c r="A5" s="12" t="s">
        <v>3</v>
      </c>
      <c r="B5" s="34">
        <f>SUM(C5:F5)/4</f>
        <v>0</v>
      </c>
      <c r="C5" s="35">
        <v>0</v>
      </c>
      <c r="D5" s="35">
        <v>0</v>
      </c>
      <c r="E5" s="35">
        <v>0</v>
      </c>
      <c r="F5" s="35">
        <v>0</v>
      </c>
    </row>
    <row r="6" spans="1:6" s="19" customFormat="1" ht="25.5" customHeight="1" x14ac:dyDescent="0.25">
      <c r="A6" s="12" t="s">
        <v>4</v>
      </c>
      <c r="B6" s="34">
        <f t="shared" ref="B6:B35" si="0">SUM(C6:F6)/4</f>
        <v>0</v>
      </c>
      <c r="C6" s="35">
        <v>0</v>
      </c>
      <c r="D6" s="35">
        <v>0</v>
      </c>
      <c r="E6" s="35">
        <v>0</v>
      </c>
      <c r="F6" s="35">
        <v>0</v>
      </c>
    </row>
    <row r="7" spans="1:6" s="19" customFormat="1" ht="25.5" customHeight="1" x14ac:dyDescent="0.25">
      <c r="A7" s="12" t="s">
        <v>211</v>
      </c>
      <c r="B7" s="34">
        <f t="shared" si="0"/>
        <v>2</v>
      </c>
      <c r="C7" s="35">
        <v>0</v>
      </c>
      <c r="D7" s="35">
        <v>0</v>
      </c>
      <c r="E7" s="35">
        <v>0</v>
      </c>
      <c r="F7" s="35">
        <v>8</v>
      </c>
    </row>
    <row r="8" spans="1:6" s="19" customFormat="1" ht="25.5" customHeight="1" x14ac:dyDescent="0.25">
      <c r="A8" s="12" t="s">
        <v>6</v>
      </c>
      <c r="B8" s="34">
        <f t="shared" si="0"/>
        <v>0</v>
      </c>
      <c r="C8" s="35">
        <v>0</v>
      </c>
      <c r="D8" s="35">
        <v>0</v>
      </c>
      <c r="E8" s="35">
        <v>0</v>
      </c>
      <c r="F8" s="35">
        <v>0</v>
      </c>
    </row>
    <row r="9" spans="1:6" s="19" customFormat="1" ht="25.5" customHeight="1" x14ac:dyDescent="0.25">
      <c r="A9" s="12" t="s">
        <v>7</v>
      </c>
      <c r="B9" s="34">
        <f t="shared" si="0"/>
        <v>0</v>
      </c>
      <c r="C9" s="35">
        <v>0</v>
      </c>
      <c r="D9" s="35">
        <v>0</v>
      </c>
      <c r="E9" s="35">
        <v>0</v>
      </c>
      <c r="F9" s="35">
        <v>0</v>
      </c>
    </row>
    <row r="10" spans="1:6" s="19" customFormat="1" ht="25.5" customHeight="1" x14ac:dyDescent="0.25">
      <c r="A10" s="12" t="s">
        <v>8</v>
      </c>
      <c r="B10" s="34">
        <f t="shared" si="0"/>
        <v>0</v>
      </c>
      <c r="C10" s="35">
        <v>0</v>
      </c>
      <c r="D10" s="35">
        <v>0</v>
      </c>
      <c r="E10" s="35">
        <v>0</v>
      </c>
      <c r="F10" s="35">
        <v>0</v>
      </c>
    </row>
    <row r="11" spans="1:6" s="19" customFormat="1" ht="25.5" customHeight="1" x14ac:dyDescent="0.25">
      <c r="A11" s="12" t="s">
        <v>9</v>
      </c>
      <c r="B11" s="34">
        <f t="shared" si="0"/>
        <v>112934.06483467645</v>
      </c>
      <c r="C11" s="35">
        <v>55900.170125937242</v>
      </c>
      <c r="D11" s="35">
        <v>159582.2047072475</v>
      </c>
      <c r="E11" s="35">
        <v>100038.38915233788</v>
      </c>
      <c r="F11" s="35">
        <v>136215.49535318319</v>
      </c>
    </row>
    <row r="12" spans="1:6" s="19" customFormat="1" ht="25.5" customHeight="1" x14ac:dyDescent="0.25">
      <c r="A12" s="12" t="s">
        <v>10</v>
      </c>
      <c r="B12" s="34">
        <f t="shared" si="0"/>
        <v>0</v>
      </c>
      <c r="C12" s="35">
        <v>0</v>
      </c>
      <c r="D12" s="35">
        <v>0</v>
      </c>
      <c r="E12" s="35">
        <v>0</v>
      </c>
      <c r="F12" s="35">
        <v>0</v>
      </c>
    </row>
    <row r="13" spans="1:6" s="19" customFormat="1" ht="25.5" customHeight="1" x14ac:dyDescent="0.25">
      <c r="A13" s="12" t="s">
        <v>11</v>
      </c>
      <c r="B13" s="34">
        <f t="shared" si="0"/>
        <v>0</v>
      </c>
      <c r="C13" s="35">
        <v>0</v>
      </c>
      <c r="D13" s="35">
        <v>0</v>
      </c>
      <c r="E13" s="35">
        <v>0</v>
      </c>
      <c r="F13" s="35">
        <v>0</v>
      </c>
    </row>
    <row r="14" spans="1:6" s="19" customFormat="1" ht="25.5" customHeight="1" x14ac:dyDescent="0.25">
      <c r="A14" s="12" t="s">
        <v>12</v>
      </c>
      <c r="B14" s="34">
        <f t="shared" si="0"/>
        <v>0</v>
      </c>
      <c r="C14" s="35">
        <v>0</v>
      </c>
      <c r="D14" s="35">
        <v>0</v>
      </c>
      <c r="E14" s="35">
        <v>0</v>
      </c>
      <c r="F14" s="35">
        <v>0</v>
      </c>
    </row>
    <row r="15" spans="1:6" s="19" customFormat="1" ht="25.5" customHeight="1" x14ac:dyDescent="0.25">
      <c r="A15" s="12" t="s">
        <v>13</v>
      </c>
      <c r="B15" s="34">
        <f t="shared" si="0"/>
        <v>0</v>
      </c>
      <c r="C15" s="35">
        <v>0</v>
      </c>
      <c r="D15" s="35">
        <v>0</v>
      </c>
      <c r="E15" s="35">
        <v>0</v>
      </c>
      <c r="F15" s="35">
        <v>0</v>
      </c>
    </row>
    <row r="16" spans="1:6" s="19" customFormat="1" ht="25.5" customHeight="1" x14ac:dyDescent="0.25">
      <c r="A16" s="12" t="s">
        <v>14</v>
      </c>
      <c r="B16" s="34">
        <f t="shared" si="0"/>
        <v>0</v>
      </c>
      <c r="C16" s="35">
        <v>0</v>
      </c>
      <c r="D16" s="35">
        <v>0</v>
      </c>
      <c r="E16" s="35">
        <v>0</v>
      </c>
      <c r="F16" s="35">
        <v>0</v>
      </c>
    </row>
    <row r="17" spans="1:6" s="19" customFormat="1" ht="25.5" customHeight="1" x14ac:dyDescent="0.25">
      <c r="A17" s="12" t="s">
        <v>15</v>
      </c>
      <c r="B17" s="34">
        <f t="shared" si="0"/>
        <v>62663.150263557967</v>
      </c>
      <c r="C17" s="35">
        <v>65368.203233600107</v>
      </c>
      <c r="D17" s="35">
        <v>71231.372172017334</v>
      </c>
      <c r="E17" s="35">
        <v>69027.311692406423</v>
      </c>
      <c r="F17" s="35">
        <v>45025.713956208005</v>
      </c>
    </row>
    <row r="18" spans="1:6" s="19" customFormat="1" ht="25.5" customHeight="1" x14ac:dyDescent="0.25">
      <c r="A18" s="12" t="s">
        <v>16</v>
      </c>
      <c r="B18" s="34">
        <f t="shared" si="0"/>
        <v>0</v>
      </c>
      <c r="C18" s="35">
        <v>0</v>
      </c>
      <c r="D18" s="35">
        <v>0</v>
      </c>
      <c r="E18" s="35">
        <v>0</v>
      </c>
      <c r="F18" s="35">
        <v>0</v>
      </c>
    </row>
    <row r="19" spans="1:6" s="19" customFormat="1" ht="25.5" customHeight="1" x14ac:dyDescent="0.25">
      <c r="A19" s="12" t="s">
        <v>17</v>
      </c>
      <c r="B19" s="34">
        <f t="shared" si="0"/>
        <v>0</v>
      </c>
      <c r="C19" s="35">
        <v>0</v>
      </c>
      <c r="D19" s="35">
        <v>0</v>
      </c>
      <c r="E19" s="35">
        <v>0</v>
      </c>
      <c r="F19" s="35">
        <v>0</v>
      </c>
    </row>
    <row r="20" spans="1:6" s="19" customFormat="1" ht="25.5" customHeight="1" x14ac:dyDescent="0.25">
      <c r="A20" s="12" t="s">
        <v>18</v>
      </c>
      <c r="B20" s="34">
        <f t="shared" si="0"/>
        <v>34215.154672429562</v>
      </c>
      <c r="C20" s="35">
        <v>31904.223221553413</v>
      </c>
      <c r="D20" s="35">
        <v>32431.309490630563</v>
      </c>
      <c r="E20" s="35">
        <v>36519.550586665966</v>
      </c>
      <c r="F20" s="35">
        <v>36005.535390868303</v>
      </c>
    </row>
    <row r="21" spans="1:6" s="19" customFormat="1" ht="25.5" customHeight="1" x14ac:dyDescent="0.25">
      <c r="A21" s="12" t="s">
        <v>19</v>
      </c>
      <c r="B21" s="34">
        <f t="shared" si="0"/>
        <v>0</v>
      </c>
      <c r="C21" s="35">
        <v>0</v>
      </c>
      <c r="D21" s="35">
        <v>0</v>
      </c>
      <c r="E21" s="35">
        <v>0</v>
      </c>
      <c r="F21" s="35">
        <v>0</v>
      </c>
    </row>
    <row r="22" spans="1:6" s="19" customFormat="1" ht="25.5" customHeight="1" x14ac:dyDescent="0.25">
      <c r="A22" s="12" t="s">
        <v>20</v>
      </c>
      <c r="B22" s="34">
        <f t="shared" si="0"/>
        <v>0</v>
      </c>
      <c r="C22" s="35">
        <v>0</v>
      </c>
      <c r="D22" s="35">
        <v>0</v>
      </c>
      <c r="E22" s="35">
        <v>0</v>
      </c>
      <c r="F22" s="35">
        <v>0</v>
      </c>
    </row>
    <row r="23" spans="1:6" s="19" customFormat="1" ht="25.5" customHeight="1" x14ac:dyDescent="0.25">
      <c r="A23" s="12" t="s">
        <v>21</v>
      </c>
      <c r="B23" s="34">
        <f t="shared" si="0"/>
        <v>0</v>
      </c>
      <c r="C23" s="35">
        <v>0</v>
      </c>
      <c r="D23" s="35">
        <v>0</v>
      </c>
      <c r="E23" s="35">
        <v>0</v>
      </c>
      <c r="F23" s="35">
        <v>0</v>
      </c>
    </row>
    <row r="24" spans="1:6" s="19" customFormat="1" ht="25.5" customHeight="1" x14ac:dyDescent="0.25">
      <c r="A24" s="12" t="s">
        <v>216</v>
      </c>
      <c r="B24" s="34">
        <f t="shared" si="0"/>
        <v>22.25</v>
      </c>
      <c r="C24" s="35">
        <v>0</v>
      </c>
      <c r="D24" s="35">
        <v>0</v>
      </c>
      <c r="E24" s="35">
        <v>45</v>
      </c>
      <c r="F24" s="35">
        <v>44</v>
      </c>
    </row>
    <row r="25" spans="1:6" s="19" customFormat="1" ht="25.5" customHeight="1" x14ac:dyDescent="0.25">
      <c r="A25" s="12" t="s">
        <v>23</v>
      </c>
      <c r="B25" s="34">
        <f t="shared" si="0"/>
        <v>0</v>
      </c>
      <c r="C25" s="35">
        <v>0</v>
      </c>
      <c r="D25" s="35">
        <v>0</v>
      </c>
      <c r="E25" s="35">
        <v>0</v>
      </c>
      <c r="F25" s="35">
        <v>0</v>
      </c>
    </row>
    <row r="26" spans="1:6" s="19" customFormat="1" ht="25.5" customHeight="1" x14ac:dyDescent="0.25">
      <c r="A26" s="12" t="s">
        <v>24</v>
      </c>
      <c r="B26" s="34">
        <f>SUM(C26:F26)/4</f>
        <v>0</v>
      </c>
      <c r="C26" s="35">
        <v>0</v>
      </c>
      <c r="D26" s="35">
        <v>0</v>
      </c>
      <c r="E26" s="35">
        <v>0</v>
      </c>
      <c r="F26" s="35">
        <v>0</v>
      </c>
    </row>
    <row r="27" spans="1:6" s="19" customFormat="1" ht="25.5" customHeight="1" x14ac:dyDescent="0.25">
      <c r="A27" s="12" t="s">
        <v>25</v>
      </c>
      <c r="B27" s="34">
        <f t="shared" si="0"/>
        <v>0</v>
      </c>
      <c r="C27" s="35">
        <v>0</v>
      </c>
      <c r="D27" s="35">
        <v>0</v>
      </c>
      <c r="E27" s="35">
        <v>0</v>
      </c>
      <c r="F27" s="35">
        <v>0</v>
      </c>
    </row>
    <row r="28" spans="1:6" s="19" customFormat="1" ht="25.5" customHeight="1" x14ac:dyDescent="0.25">
      <c r="A28" s="12" t="s">
        <v>217</v>
      </c>
      <c r="B28" s="34">
        <f t="shared" si="0"/>
        <v>1072.5179008703717</v>
      </c>
      <c r="C28" s="35">
        <v>804.23963981638428</v>
      </c>
      <c r="D28" s="35">
        <v>0</v>
      </c>
      <c r="E28" s="35">
        <v>1868.4488123736578</v>
      </c>
      <c r="F28" s="35">
        <v>1617.3831512914446</v>
      </c>
    </row>
    <row r="29" spans="1:6" s="19" customFormat="1" ht="25.5" customHeight="1" x14ac:dyDescent="0.25">
      <c r="A29" s="12" t="s">
        <v>27</v>
      </c>
      <c r="B29" s="34">
        <f t="shared" si="0"/>
        <v>196006.45994318172</v>
      </c>
      <c r="C29" s="35">
        <v>191236.07386363635</v>
      </c>
      <c r="D29" s="35">
        <v>232529.48636363627</v>
      </c>
      <c r="E29" s="35">
        <v>187243.96590909077</v>
      </c>
      <c r="F29" s="35">
        <v>173016.31363636351</v>
      </c>
    </row>
    <row r="30" spans="1:6" s="19" customFormat="1" ht="25.5" customHeight="1" x14ac:dyDescent="0.25">
      <c r="A30" s="12" t="s">
        <v>28</v>
      </c>
      <c r="B30" s="34">
        <f t="shared" si="0"/>
        <v>0</v>
      </c>
      <c r="C30" s="35">
        <v>0</v>
      </c>
      <c r="D30" s="35">
        <v>0</v>
      </c>
      <c r="E30" s="35">
        <v>0</v>
      </c>
      <c r="F30" s="35">
        <v>0</v>
      </c>
    </row>
    <row r="31" spans="1:6" s="19" customFormat="1" ht="25.5" customHeight="1" x14ac:dyDescent="0.25">
      <c r="A31" s="12" t="s">
        <v>218</v>
      </c>
      <c r="B31" s="34">
        <f t="shared" si="0"/>
        <v>2774.9524219337309</v>
      </c>
      <c r="C31" s="35">
        <v>2707.9549204110317</v>
      </c>
      <c r="D31" s="35">
        <v>2707.9549204110317</v>
      </c>
      <c r="E31" s="35">
        <v>2773.3183365307382</v>
      </c>
      <c r="F31" s="35">
        <v>2910.5815103821219</v>
      </c>
    </row>
    <row r="32" spans="1:6" s="19" customFormat="1" ht="25.5" customHeight="1" x14ac:dyDescent="0.25">
      <c r="A32" s="12" t="s">
        <v>30</v>
      </c>
      <c r="B32" s="34">
        <f t="shared" si="0"/>
        <v>0</v>
      </c>
      <c r="C32" s="35">
        <v>0</v>
      </c>
      <c r="D32" s="35">
        <v>0</v>
      </c>
      <c r="E32" s="35">
        <v>0</v>
      </c>
      <c r="F32" s="35">
        <v>0</v>
      </c>
    </row>
    <row r="33" spans="1:6" s="19" customFormat="1" ht="25.5" customHeight="1" x14ac:dyDescent="0.25">
      <c r="A33" s="12" t="s">
        <v>31</v>
      </c>
      <c r="B33" s="34">
        <f t="shared" si="0"/>
        <v>217639.84152126993</v>
      </c>
      <c r="C33" s="35">
        <v>186064.55774516528</v>
      </c>
      <c r="D33" s="35">
        <v>186706.48785357154</v>
      </c>
      <c r="E33" s="35">
        <v>260162.12284603625</v>
      </c>
      <c r="F33" s="35">
        <v>237626.19764030667</v>
      </c>
    </row>
    <row r="34" spans="1:6" s="19" customFormat="1" ht="25.5" customHeight="1" x14ac:dyDescent="0.25">
      <c r="A34" s="12" t="s">
        <v>32</v>
      </c>
      <c r="B34" s="34">
        <f t="shared" si="0"/>
        <v>0</v>
      </c>
      <c r="C34" s="35">
        <v>0</v>
      </c>
      <c r="D34" s="35">
        <v>0</v>
      </c>
      <c r="E34" s="35">
        <v>0</v>
      </c>
      <c r="F34" s="35">
        <v>0</v>
      </c>
    </row>
    <row r="35" spans="1:6" s="19" customFormat="1" ht="25.5" customHeight="1" x14ac:dyDescent="0.25">
      <c r="A35" s="12" t="s">
        <v>33</v>
      </c>
      <c r="B35" s="34">
        <f t="shared" si="0"/>
        <v>0</v>
      </c>
      <c r="C35" s="35">
        <v>0</v>
      </c>
      <c r="D35" s="35">
        <v>0</v>
      </c>
      <c r="E35" s="35">
        <v>0</v>
      </c>
      <c r="F35" s="35">
        <v>0</v>
      </c>
    </row>
    <row r="36" spans="1:6" ht="18" customHeight="1" x14ac:dyDescent="0.2">
      <c r="A36" s="31" t="s">
        <v>212</v>
      </c>
      <c r="B36" s="26"/>
      <c r="C36" s="26"/>
      <c r="D36" s="26"/>
      <c r="E36" s="26"/>
      <c r="F36" s="26"/>
    </row>
    <row r="37" spans="1:6" ht="18" customHeight="1" x14ac:dyDescent="0.2">
      <c r="A37" s="31" t="s">
        <v>213</v>
      </c>
    </row>
    <row r="38" spans="1:6" ht="25.5" customHeight="1" x14ac:dyDescent="0.2">
      <c r="B38" s="25"/>
    </row>
  </sheetData>
  <mergeCells count="2">
    <mergeCell ref="A2:F2"/>
    <mergeCell ref="A1:B1"/>
  </mergeCells>
  <hyperlinks>
    <hyperlink ref="A1" location="'فهرست جداول'!A1" display="'فهرست جداول'!A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rightToLeft="1" workbookViewId="0">
      <selection sqref="A1:B1"/>
    </sheetView>
  </sheetViews>
  <sheetFormatPr defaultColWidth="9" defaultRowHeight="25.5" customHeight="1" x14ac:dyDescent="0.2"/>
  <cols>
    <col min="1" max="1" width="29.42578125" style="10" customWidth="1"/>
    <col min="2" max="4" width="14.140625" style="11" customWidth="1"/>
    <col min="5" max="16384" width="9" style="11"/>
  </cols>
  <sheetData>
    <row r="1" spans="1:4" s="10" customFormat="1" ht="25.5" customHeight="1" x14ac:dyDescent="0.2">
      <c r="A1" s="45" t="s">
        <v>219</v>
      </c>
      <c r="B1" s="45"/>
    </row>
    <row r="2" spans="1:4" s="10" customFormat="1" ht="32.25" customHeight="1" x14ac:dyDescent="0.2">
      <c r="A2" s="48" t="s">
        <v>76</v>
      </c>
      <c r="B2" s="48"/>
      <c r="C2" s="48"/>
      <c r="D2" s="48"/>
    </row>
    <row r="3" spans="1:4" s="16" customFormat="1" ht="51" customHeight="1" x14ac:dyDescent="0.25">
      <c r="A3" s="15" t="s">
        <v>0</v>
      </c>
      <c r="B3" s="15" t="s">
        <v>1</v>
      </c>
      <c r="C3" s="15" t="s">
        <v>74</v>
      </c>
      <c r="D3" s="15" t="s">
        <v>75</v>
      </c>
    </row>
    <row r="4" spans="1:4" s="19" customFormat="1" ht="27.75" customHeight="1" x14ac:dyDescent="0.25">
      <c r="A4" s="17" t="s">
        <v>2</v>
      </c>
      <c r="B4" s="33">
        <f>SUM(B5:B35)</f>
        <v>6497882.195968491</v>
      </c>
      <c r="C4" s="33">
        <f>SUM(C5:C35)</f>
        <v>6482630.4929599203</v>
      </c>
      <c r="D4" s="33">
        <f>SUM(D5:D35)</f>
        <v>15251.70300857061</v>
      </c>
    </row>
    <row r="5" spans="1:4" s="19" customFormat="1" ht="25.5" customHeight="1" x14ac:dyDescent="0.25">
      <c r="A5" s="12" t="s">
        <v>3</v>
      </c>
      <c r="B5" s="34">
        <f>SUM(C5:D5)</f>
        <v>464847</v>
      </c>
      <c r="C5" s="35">
        <v>464847</v>
      </c>
      <c r="D5" s="35">
        <v>0</v>
      </c>
    </row>
    <row r="6" spans="1:4" s="19" customFormat="1" ht="25.5" customHeight="1" x14ac:dyDescent="0.25">
      <c r="A6" s="12" t="s">
        <v>4</v>
      </c>
      <c r="B6" s="34">
        <f t="shared" ref="B6:B35" si="0">SUM(C6:D6)</f>
        <v>27000</v>
      </c>
      <c r="C6" s="35">
        <v>27000</v>
      </c>
      <c r="D6" s="35">
        <v>0</v>
      </c>
    </row>
    <row r="7" spans="1:4" s="19" customFormat="1" ht="25.5" customHeight="1" x14ac:dyDescent="0.25">
      <c r="A7" s="12" t="s">
        <v>5</v>
      </c>
      <c r="B7" s="34">
        <f t="shared" si="0"/>
        <v>24</v>
      </c>
      <c r="C7" s="35">
        <v>24</v>
      </c>
      <c r="D7" s="35">
        <v>0</v>
      </c>
    </row>
    <row r="8" spans="1:4" s="19" customFormat="1" ht="25.5" customHeight="1" x14ac:dyDescent="0.25">
      <c r="A8" s="12" t="s">
        <v>6</v>
      </c>
      <c r="B8" s="34">
        <f t="shared" si="0"/>
        <v>2520</v>
      </c>
      <c r="C8" s="35">
        <v>2520</v>
      </c>
      <c r="D8" s="35">
        <v>0</v>
      </c>
    </row>
    <row r="9" spans="1:4" s="19" customFormat="1" ht="25.5" customHeight="1" x14ac:dyDescent="0.25">
      <c r="A9" s="12" t="s">
        <v>7</v>
      </c>
      <c r="B9" s="34">
        <f t="shared" si="0"/>
        <v>540</v>
      </c>
      <c r="C9" s="35">
        <v>540</v>
      </c>
      <c r="D9" s="35">
        <v>0</v>
      </c>
    </row>
    <row r="10" spans="1:4" s="19" customFormat="1" ht="25.5" customHeight="1" x14ac:dyDescent="0.25">
      <c r="A10" s="12" t="s">
        <v>8</v>
      </c>
      <c r="B10" s="34">
        <f t="shared" si="0"/>
        <v>17080</v>
      </c>
      <c r="C10" s="35">
        <v>17080</v>
      </c>
      <c r="D10" s="35">
        <v>0</v>
      </c>
    </row>
    <row r="11" spans="1:4" s="19" customFormat="1" ht="25.5" customHeight="1" x14ac:dyDescent="0.25">
      <c r="A11" s="12" t="s">
        <v>9</v>
      </c>
      <c r="B11" s="34">
        <f t="shared" si="0"/>
        <v>221296.14799544797</v>
      </c>
      <c r="C11" s="35">
        <v>216158.54382042235</v>
      </c>
      <c r="D11" s="35">
        <v>5137.6041750256372</v>
      </c>
    </row>
    <row r="12" spans="1:4" s="19" customFormat="1" ht="25.5" customHeight="1" x14ac:dyDescent="0.25">
      <c r="A12" s="12" t="s">
        <v>10</v>
      </c>
      <c r="B12" s="34">
        <f t="shared" si="0"/>
        <v>750932</v>
      </c>
      <c r="C12" s="35">
        <v>750932</v>
      </c>
      <c r="D12" s="35">
        <v>0</v>
      </c>
    </row>
    <row r="13" spans="1:4" s="19" customFormat="1" ht="25.5" customHeight="1" x14ac:dyDescent="0.25">
      <c r="A13" s="12" t="s">
        <v>11</v>
      </c>
      <c r="B13" s="34">
        <f t="shared" si="0"/>
        <v>0</v>
      </c>
      <c r="C13" s="35">
        <v>0</v>
      </c>
      <c r="D13" s="35">
        <v>0</v>
      </c>
    </row>
    <row r="14" spans="1:4" s="19" customFormat="1" ht="25.5" customHeight="1" x14ac:dyDescent="0.25">
      <c r="A14" s="12" t="s">
        <v>12</v>
      </c>
      <c r="B14" s="34">
        <f t="shared" si="0"/>
        <v>30222</v>
      </c>
      <c r="C14" s="35">
        <v>30222</v>
      </c>
      <c r="D14" s="35">
        <v>0</v>
      </c>
    </row>
    <row r="15" spans="1:4" s="19" customFormat="1" ht="25.5" customHeight="1" x14ac:dyDescent="0.25">
      <c r="A15" s="12" t="s">
        <v>13</v>
      </c>
      <c r="B15" s="34">
        <f t="shared" si="0"/>
        <v>32145</v>
      </c>
      <c r="C15" s="35">
        <v>32145</v>
      </c>
      <c r="D15" s="35">
        <v>0</v>
      </c>
    </row>
    <row r="16" spans="1:4" s="19" customFormat="1" ht="25.5" customHeight="1" x14ac:dyDescent="0.25">
      <c r="A16" s="12" t="s">
        <v>14</v>
      </c>
      <c r="B16" s="34">
        <f t="shared" si="0"/>
        <v>0</v>
      </c>
      <c r="C16" s="35">
        <v>0</v>
      </c>
      <c r="D16" s="35">
        <v>0</v>
      </c>
    </row>
    <row r="17" spans="1:4" s="19" customFormat="1" ht="25.5" customHeight="1" x14ac:dyDescent="0.25">
      <c r="A17" s="12" t="s">
        <v>15</v>
      </c>
      <c r="B17" s="34">
        <f t="shared" si="0"/>
        <v>95996.155068523527</v>
      </c>
      <c r="C17" s="35">
        <v>94441.493523750774</v>
      </c>
      <c r="D17" s="35">
        <v>1554.661544772749</v>
      </c>
    </row>
    <row r="18" spans="1:4" s="19" customFormat="1" ht="25.5" customHeight="1" x14ac:dyDescent="0.25">
      <c r="A18" s="12" t="s">
        <v>16</v>
      </c>
      <c r="B18" s="34">
        <f t="shared" si="0"/>
        <v>18882</v>
      </c>
      <c r="C18" s="35">
        <v>18882</v>
      </c>
      <c r="D18" s="35">
        <v>0</v>
      </c>
    </row>
    <row r="19" spans="1:4" s="19" customFormat="1" ht="25.5" customHeight="1" x14ac:dyDescent="0.25">
      <c r="A19" s="12" t="s">
        <v>17</v>
      </c>
      <c r="B19" s="34">
        <f t="shared" si="0"/>
        <v>55480</v>
      </c>
      <c r="C19" s="35">
        <v>55480</v>
      </c>
      <c r="D19" s="35">
        <v>0</v>
      </c>
    </row>
    <row r="20" spans="1:4" s="19" customFormat="1" ht="25.5" customHeight="1" x14ac:dyDescent="0.25">
      <c r="A20" s="12" t="s">
        <v>18</v>
      </c>
      <c r="B20" s="34">
        <f t="shared" si="0"/>
        <v>2980797.2882982646</v>
      </c>
      <c r="C20" s="35">
        <v>2980704.1632121135</v>
      </c>
      <c r="D20" s="35">
        <v>93.125086150985823</v>
      </c>
    </row>
    <row r="21" spans="1:4" s="19" customFormat="1" ht="25.5" customHeight="1" x14ac:dyDescent="0.25">
      <c r="A21" s="12" t="s">
        <v>19</v>
      </c>
      <c r="B21" s="34">
        <f t="shared" si="0"/>
        <v>4620</v>
      </c>
      <c r="C21" s="35">
        <v>4620</v>
      </c>
      <c r="D21" s="35">
        <v>0</v>
      </c>
    </row>
    <row r="22" spans="1:4" s="19" customFormat="1" ht="25.5" customHeight="1" x14ac:dyDescent="0.25">
      <c r="A22" s="12" t="s">
        <v>20</v>
      </c>
      <c r="B22" s="34">
        <f t="shared" si="0"/>
        <v>0</v>
      </c>
      <c r="C22" s="35">
        <v>0</v>
      </c>
      <c r="D22" s="35">
        <v>0</v>
      </c>
    </row>
    <row r="23" spans="1:4" s="19" customFormat="1" ht="25.5" customHeight="1" x14ac:dyDescent="0.25">
      <c r="A23" s="12" t="s">
        <v>21</v>
      </c>
      <c r="B23" s="34">
        <f t="shared" si="0"/>
        <v>24504</v>
      </c>
      <c r="C23" s="35">
        <v>24504</v>
      </c>
      <c r="D23" s="35">
        <v>0</v>
      </c>
    </row>
    <row r="24" spans="1:4" s="19" customFormat="1" ht="25.5" customHeight="1" x14ac:dyDescent="0.25">
      <c r="A24" s="12" t="s">
        <v>22</v>
      </c>
      <c r="B24" s="34">
        <f t="shared" si="0"/>
        <v>229810</v>
      </c>
      <c r="C24" s="35">
        <v>229810</v>
      </c>
      <c r="D24" s="35">
        <v>0</v>
      </c>
    </row>
    <row r="25" spans="1:4" s="19" customFormat="1" ht="25.5" customHeight="1" x14ac:dyDescent="0.25">
      <c r="A25" s="12" t="s">
        <v>23</v>
      </c>
      <c r="B25" s="34">
        <f t="shared" si="0"/>
        <v>0</v>
      </c>
      <c r="C25" s="35">
        <v>0</v>
      </c>
      <c r="D25" s="35">
        <v>0</v>
      </c>
    </row>
    <row r="26" spans="1:4" s="19" customFormat="1" ht="25.5" customHeight="1" x14ac:dyDescent="0.25">
      <c r="A26" s="12" t="s">
        <v>24</v>
      </c>
      <c r="B26" s="34">
        <f>SUM(C26:D26)</f>
        <v>86593</v>
      </c>
      <c r="C26" s="35">
        <v>86593</v>
      </c>
      <c r="D26" s="35">
        <v>0</v>
      </c>
    </row>
    <row r="27" spans="1:4" s="19" customFormat="1" ht="25.5" customHeight="1" x14ac:dyDescent="0.25">
      <c r="A27" s="12" t="s">
        <v>25</v>
      </c>
      <c r="B27" s="34">
        <f t="shared" si="0"/>
        <v>51584</v>
      </c>
      <c r="C27" s="35">
        <v>51584</v>
      </c>
      <c r="D27" s="35">
        <v>0</v>
      </c>
    </row>
    <row r="28" spans="1:4" s="19" customFormat="1" ht="25.5" customHeight="1" x14ac:dyDescent="0.25">
      <c r="A28" s="12" t="s">
        <v>26</v>
      </c>
      <c r="B28" s="34">
        <f t="shared" si="0"/>
        <v>41990.852173913037</v>
      </c>
      <c r="C28" s="35">
        <v>41990.852173913037</v>
      </c>
      <c r="D28" s="35">
        <v>0</v>
      </c>
    </row>
    <row r="29" spans="1:4" s="19" customFormat="1" ht="25.5" customHeight="1" x14ac:dyDescent="0.25">
      <c r="A29" s="12" t="s">
        <v>27</v>
      </c>
      <c r="B29" s="34">
        <f t="shared" si="0"/>
        <v>70911.556818181823</v>
      </c>
      <c r="C29" s="35">
        <v>69631.556818181823</v>
      </c>
      <c r="D29" s="35">
        <v>1280</v>
      </c>
    </row>
    <row r="30" spans="1:4" s="19" customFormat="1" ht="25.5" customHeight="1" x14ac:dyDescent="0.25">
      <c r="A30" s="12" t="s">
        <v>28</v>
      </c>
      <c r="B30" s="34">
        <f t="shared" si="0"/>
        <v>3090</v>
      </c>
      <c r="C30" s="35">
        <v>3090</v>
      </c>
      <c r="D30" s="35">
        <v>0</v>
      </c>
    </row>
    <row r="31" spans="1:4" s="19" customFormat="1" ht="25.5" customHeight="1" x14ac:dyDescent="0.25">
      <c r="A31" s="12" t="s">
        <v>29</v>
      </c>
      <c r="B31" s="34">
        <f t="shared" si="0"/>
        <v>326776.48825171415</v>
      </c>
      <c r="C31" s="35">
        <v>326659.48825171415</v>
      </c>
      <c r="D31" s="35">
        <v>117</v>
      </c>
    </row>
    <row r="32" spans="1:4" s="19" customFormat="1" ht="25.5" customHeight="1" x14ac:dyDescent="0.25">
      <c r="A32" s="12" t="s">
        <v>30</v>
      </c>
      <c r="B32" s="34">
        <f t="shared" si="0"/>
        <v>144000</v>
      </c>
      <c r="C32" s="35">
        <v>144000</v>
      </c>
      <c r="D32" s="35">
        <v>0</v>
      </c>
    </row>
    <row r="33" spans="1:4" s="19" customFormat="1" ht="25.5" customHeight="1" x14ac:dyDescent="0.25">
      <c r="A33" s="12" t="s">
        <v>31</v>
      </c>
      <c r="B33" s="34">
        <f t="shared" si="0"/>
        <v>726598.707362446</v>
      </c>
      <c r="C33" s="35">
        <v>719529.39515982475</v>
      </c>
      <c r="D33" s="35">
        <v>7069.3122026212368</v>
      </c>
    </row>
    <row r="34" spans="1:4" s="19" customFormat="1" ht="25.5" customHeight="1" x14ac:dyDescent="0.25">
      <c r="A34" s="12" t="s">
        <v>32</v>
      </c>
      <c r="B34" s="34">
        <f t="shared" si="0"/>
        <v>89642</v>
      </c>
      <c r="C34" s="35">
        <v>89642</v>
      </c>
      <c r="D34" s="35">
        <v>0</v>
      </c>
    </row>
    <row r="35" spans="1:4" s="19" customFormat="1" ht="25.5" customHeight="1" x14ac:dyDescent="0.25">
      <c r="A35" s="12" t="s">
        <v>33</v>
      </c>
      <c r="B35" s="34">
        <f t="shared" si="0"/>
        <v>0</v>
      </c>
      <c r="C35" s="35">
        <v>0</v>
      </c>
      <c r="D35" s="35">
        <v>0</v>
      </c>
    </row>
    <row r="36" spans="1:4" ht="25.5" customHeight="1" x14ac:dyDescent="0.2">
      <c r="A36" s="24"/>
      <c r="B36" s="26"/>
      <c r="C36" s="26"/>
      <c r="D36" s="26"/>
    </row>
  </sheetData>
  <mergeCells count="2">
    <mergeCell ref="A2:D2"/>
    <mergeCell ref="A1:B1"/>
  </mergeCells>
  <hyperlinks>
    <hyperlink ref="A1" location="'فهرست جداول'!A1" display="'فهرست جداول'!A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rightToLeft="1" workbookViewId="0">
      <selection sqref="A1:B1"/>
    </sheetView>
  </sheetViews>
  <sheetFormatPr defaultColWidth="9" defaultRowHeight="25.5" customHeight="1" x14ac:dyDescent="0.2"/>
  <cols>
    <col min="1" max="1" width="23.140625" style="10" customWidth="1"/>
    <col min="2" max="3" width="13.85546875" style="11" customWidth="1"/>
    <col min="4" max="16384" width="9" style="11"/>
  </cols>
  <sheetData>
    <row r="1" spans="1:3" s="10" customFormat="1" ht="25.5" customHeight="1" x14ac:dyDescent="0.2">
      <c r="A1" s="45" t="s">
        <v>219</v>
      </c>
      <c r="B1" s="45"/>
    </row>
    <row r="2" spans="1:3" s="10" customFormat="1" ht="29.25" customHeight="1" x14ac:dyDescent="0.2">
      <c r="A2" s="48" t="s">
        <v>77</v>
      </c>
      <c r="B2" s="48"/>
      <c r="C2" s="48"/>
    </row>
    <row r="3" spans="1:3" s="16" customFormat="1" ht="52.5" customHeight="1" x14ac:dyDescent="0.25">
      <c r="A3" s="15" t="s">
        <v>0</v>
      </c>
      <c r="B3" s="15" t="s">
        <v>210</v>
      </c>
      <c r="C3" s="15" t="s">
        <v>182</v>
      </c>
    </row>
    <row r="4" spans="1:3" s="19" customFormat="1" ht="25.5" customHeight="1" x14ac:dyDescent="0.25">
      <c r="A4" s="17" t="s">
        <v>2</v>
      </c>
      <c r="B4" s="33">
        <f>SUM(B5:B35)</f>
        <v>1375748.458402992</v>
      </c>
      <c r="C4" s="33">
        <f>SUM(C5:C35)</f>
        <v>10716.253668897672</v>
      </c>
    </row>
    <row r="5" spans="1:3" s="19" customFormat="1" ht="25.5" customHeight="1" x14ac:dyDescent="0.25">
      <c r="A5" s="12" t="s">
        <v>3</v>
      </c>
      <c r="B5" s="35">
        <v>0</v>
      </c>
      <c r="C5" s="35">
        <v>126</v>
      </c>
    </row>
    <row r="6" spans="1:3" s="19" customFormat="1" ht="25.5" customHeight="1" x14ac:dyDescent="0.25">
      <c r="A6" s="12" t="s">
        <v>4</v>
      </c>
      <c r="B6" s="35">
        <v>0</v>
      </c>
      <c r="C6" s="35">
        <v>10</v>
      </c>
    </row>
    <row r="7" spans="1:3" s="19" customFormat="1" ht="25.5" customHeight="1" x14ac:dyDescent="0.25">
      <c r="A7" s="12" t="s">
        <v>5</v>
      </c>
      <c r="B7" s="35">
        <v>8</v>
      </c>
      <c r="C7" s="35">
        <v>0</v>
      </c>
    </row>
    <row r="8" spans="1:3" s="19" customFormat="1" ht="25.5" customHeight="1" x14ac:dyDescent="0.25">
      <c r="A8" s="12" t="s">
        <v>6</v>
      </c>
      <c r="B8" s="35">
        <v>0</v>
      </c>
      <c r="C8" s="35">
        <v>14</v>
      </c>
    </row>
    <row r="9" spans="1:3" s="19" customFormat="1" ht="25.5" customHeight="1" x14ac:dyDescent="0.25">
      <c r="A9" s="12" t="s">
        <v>7</v>
      </c>
      <c r="B9" s="35">
        <v>0</v>
      </c>
      <c r="C9" s="35">
        <v>24</v>
      </c>
    </row>
    <row r="10" spans="1:3" s="19" customFormat="1" ht="25.5" customHeight="1" x14ac:dyDescent="0.25">
      <c r="A10" s="12" t="s">
        <v>8</v>
      </c>
      <c r="B10" s="35">
        <v>0</v>
      </c>
      <c r="C10" s="35">
        <v>149</v>
      </c>
    </row>
    <row r="11" spans="1:3" s="19" customFormat="1" ht="25.5" customHeight="1" x14ac:dyDescent="0.25">
      <c r="A11" s="12" t="s">
        <v>9</v>
      </c>
      <c r="B11" s="35">
        <v>578921.31126457267</v>
      </c>
      <c r="C11" s="35">
        <v>0</v>
      </c>
    </row>
    <row r="12" spans="1:3" s="19" customFormat="1" ht="25.5" customHeight="1" x14ac:dyDescent="0.25">
      <c r="A12" s="12" t="s">
        <v>10</v>
      </c>
      <c r="B12" s="35">
        <v>0</v>
      </c>
      <c r="C12" s="35">
        <v>302</v>
      </c>
    </row>
    <row r="13" spans="1:3" s="19" customFormat="1" ht="25.5" customHeight="1" x14ac:dyDescent="0.25">
      <c r="A13" s="12" t="s">
        <v>11</v>
      </c>
      <c r="B13" s="35">
        <v>0</v>
      </c>
      <c r="C13" s="35">
        <v>0</v>
      </c>
    </row>
    <row r="14" spans="1:3" s="19" customFormat="1" ht="25.5" customHeight="1" x14ac:dyDescent="0.25">
      <c r="A14" s="12" t="s">
        <v>12</v>
      </c>
      <c r="B14" s="35">
        <v>0</v>
      </c>
      <c r="C14" s="35">
        <v>30</v>
      </c>
    </row>
    <row r="15" spans="1:3" s="19" customFormat="1" ht="25.5" customHeight="1" x14ac:dyDescent="0.25">
      <c r="A15" s="12" t="s">
        <v>13</v>
      </c>
      <c r="B15" s="35">
        <v>0</v>
      </c>
      <c r="C15" s="35">
        <v>344.5</v>
      </c>
    </row>
    <row r="16" spans="1:3" s="19" customFormat="1" ht="25.5" customHeight="1" x14ac:dyDescent="0.25">
      <c r="A16" s="12" t="s">
        <v>14</v>
      </c>
      <c r="B16" s="35">
        <v>0</v>
      </c>
      <c r="C16" s="35">
        <v>0</v>
      </c>
    </row>
    <row r="17" spans="1:3" s="19" customFormat="1" ht="25.5" customHeight="1" x14ac:dyDescent="0.25">
      <c r="A17" s="12" t="s">
        <v>15</v>
      </c>
      <c r="B17" s="35">
        <v>219459.0677260551</v>
      </c>
      <c r="C17" s="35">
        <v>532.98076923076928</v>
      </c>
    </row>
    <row r="18" spans="1:3" s="19" customFormat="1" ht="25.5" customHeight="1" x14ac:dyDescent="0.25">
      <c r="A18" s="12" t="s">
        <v>16</v>
      </c>
      <c r="B18" s="35">
        <v>0</v>
      </c>
      <c r="C18" s="35">
        <v>62</v>
      </c>
    </row>
    <row r="19" spans="1:3" s="19" customFormat="1" ht="25.5" customHeight="1" x14ac:dyDescent="0.25">
      <c r="A19" s="12" t="s">
        <v>17</v>
      </c>
      <c r="B19" s="35">
        <v>0</v>
      </c>
      <c r="C19" s="35">
        <v>24</v>
      </c>
    </row>
    <row r="20" spans="1:3" s="19" customFormat="1" ht="25.5" customHeight="1" x14ac:dyDescent="0.25">
      <c r="A20" s="12" t="s">
        <v>18</v>
      </c>
      <c r="B20" s="35">
        <v>85237.498434317517</v>
      </c>
      <c r="C20" s="35">
        <v>813.29584614084467</v>
      </c>
    </row>
    <row r="21" spans="1:3" s="19" customFormat="1" ht="25.5" customHeight="1" x14ac:dyDescent="0.25">
      <c r="A21" s="12" t="s">
        <v>19</v>
      </c>
      <c r="B21" s="35">
        <v>0</v>
      </c>
      <c r="C21" s="35">
        <v>1</v>
      </c>
    </row>
    <row r="22" spans="1:3" s="19" customFormat="1" ht="25.5" customHeight="1" x14ac:dyDescent="0.25">
      <c r="A22" s="12" t="s">
        <v>20</v>
      </c>
      <c r="B22" s="35">
        <v>0</v>
      </c>
      <c r="C22" s="35">
        <v>0</v>
      </c>
    </row>
    <row r="23" spans="1:3" s="19" customFormat="1" ht="25.5" customHeight="1" x14ac:dyDescent="0.25">
      <c r="A23" s="12" t="s">
        <v>21</v>
      </c>
      <c r="B23" s="35">
        <v>0</v>
      </c>
      <c r="C23" s="35">
        <v>149</v>
      </c>
    </row>
    <row r="24" spans="1:3" s="19" customFormat="1" ht="25.5" customHeight="1" x14ac:dyDescent="0.25">
      <c r="A24" s="12" t="s">
        <v>22</v>
      </c>
      <c r="B24" s="35">
        <v>5</v>
      </c>
      <c r="C24" s="35">
        <v>227</v>
      </c>
    </row>
    <row r="25" spans="1:3" s="19" customFormat="1" ht="25.5" customHeight="1" x14ac:dyDescent="0.25">
      <c r="A25" s="12" t="s">
        <v>23</v>
      </c>
      <c r="B25" s="35">
        <v>0</v>
      </c>
      <c r="C25" s="35">
        <v>0</v>
      </c>
    </row>
    <row r="26" spans="1:3" s="19" customFormat="1" ht="25.5" customHeight="1" x14ac:dyDescent="0.25">
      <c r="A26" s="12" t="s">
        <v>24</v>
      </c>
      <c r="B26" s="35">
        <v>0</v>
      </c>
      <c r="C26" s="35">
        <v>218</v>
      </c>
    </row>
    <row r="27" spans="1:3" s="19" customFormat="1" ht="25.5" customHeight="1" x14ac:dyDescent="0.25">
      <c r="A27" s="12" t="s">
        <v>25</v>
      </c>
      <c r="B27" s="35">
        <v>0</v>
      </c>
      <c r="C27" s="35">
        <v>13</v>
      </c>
    </row>
    <row r="28" spans="1:3" s="19" customFormat="1" ht="25.5" customHeight="1" x14ac:dyDescent="0.25">
      <c r="A28" s="12" t="s">
        <v>26</v>
      </c>
      <c r="B28" s="35">
        <v>155.40869565217383</v>
      </c>
      <c r="C28" s="35">
        <v>132</v>
      </c>
    </row>
    <row r="29" spans="1:3" s="19" customFormat="1" ht="25.5" customHeight="1" x14ac:dyDescent="0.25">
      <c r="A29" s="12" t="s">
        <v>27</v>
      </c>
      <c r="B29" s="35">
        <v>109100.71590909088</v>
      </c>
      <c r="C29" s="35">
        <v>484.0454545454545</v>
      </c>
    </row>
    <row r="30" spans="1:3" s="19" customFormat="1" ht="25.5" customHeight="1" x14ac:dyDescent="0.25">
      <c r="A30" s="12" t="s">
        <v>28</v>
      </c>
      <c r="B30" s="35">
        <v>0</v>
      </c>
      <c r="C30" s="35">
        <v>30</v>
      </c>
    </row>
    <row r="31" spans="1:3" s="19" customFormat="1" ht="25.5" customHeight="1" x14ac:dyDescent="0.25">
      <c r="A31" s="12" t="s">
        <v>29</v>
      </c>
      <c r="B31" s="35">
        <v>1192.5151339817241</v>
      </c>
      <c r="C31" s="35">
        <v>1813.691601510795</v>
      </c>
    </row>
    <row r="32" spans="1:3" s="19" customFormat="1" ht="25.5" customHeight="1" x14ac:dyDescent="0.25">
      <c r="A32" s="12" t="s">
        <v>30</v>
      </c>
      <c r="B32" s="35">
        <v>0</v>
      </c>
      <c r="C32" s="35">
        <v>36</v>
      </c>
    </row>
    <row r="33" spans="1:3" s="19" customFormat="1" ht="25.5" customHeight="1" x14ac:dyDescent="0.25">
      <c r="A33" s="12" t="s">
        <v>31</v>
      </c>
      <c r="B33" s="35">
        <v>381668.94123932201</v>
      </c>
      <c r="C33" s="35">
        <v>5047.7399974698083</v>
      </c>
    </row>
    <row r="34" spans="1:3" s="19" customFormat="1" ht="25.5" customHeight="1" x14ac:dyDescent="0.25">
      <c r="A34" s="12" t="s">
        <v>32</v>
      </c>
      <c r="B34" s="35">
        <v>0</v>
      </c>
      <c r="C34" s="35">
        <v>133</v>
      </c>
    </row>
    <row r="35" spans="1:3" s="19" customFormat="1" ht="25.5" customHeight="1" x14ac:dyDescent="0.25">
      <c r="A35" s="12" t="s">
        <v>33</v>
      </c>
      <c r="B35" s="35">
        <v>0</v>
      </c>
      <c r="C35" s="35">
        <v>0</v>
      </c>
    </row>
    <row r="36" spans="1:3" ht="25.5" customHeight="1" x14ac:dyDescent="0.2">
      <c r="A36" s="24"/>
      <c r="B36" s="26"/>
      <c r="C36" s="26"/>
    </row>
  </sheetData>
  <mergeCells count="2">
    <mergeCell ref="A2:C2"/>
    <mergeCell ref="A1:B1"/>
  </mergeCells>
  <hyperlinks>
    <hyperlink ref="A1" location="'فهرست جداول'!A1" display="'فهرست جداول'!A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rightToLeft="1" workbookViewId="0">
      <selection activeCell="J6" sqref="J6"/>
    </sheetView>
  </sheetViews>
  <sheetFormatPr defaultColWidth="9" defaultRowHeight="23.25" customHeight="1" x14ac:dyDescent="0.2"/>
  <cols>
    <col min="1" max="1" width="39" style="10" customWidth="1"/>
    <col min="2" max="4" width="12.85546875" style="11" customWidth="1"/>
    <col min="5" max="16384" width="9" style="11"/>
  </cols>
  <sheetData>
    <row r="1" spans="1:4" s="10" customFormat="1" ht="23.25" customHeight="1" x14ac:dyDescent="0.2">
      <c r="A1" s="45" t="s">
        <v>219</v>
      </c>
      <c r="B1" s="45"/>
    </row>
    <row r="2" spans="1:4" s="10" customFormat="1" ht="33.75" customHeight="1" x14ac:dyDescent="0.2">
      <c r="A2" s="48" t="s">
        <v>78</v>
      </c>
      <c r="B2" s="48"/>
      <c r="C2" s="48"/>
      <c r="D2" s="48"/>
    </row>
    <row r="3" spans="1:4" s="16" customFormat="1" ht="48" customHeight="1" x14ac:dyDescent="0.25">
      <c r="A3" s="15" t="s">
        <v>0</v>
      </c>
      <c r="B3" s="15" t="s">
        <v>1</v>
      </c>
      <c r="C3" s="15" t="s">
        <v>214</v>
      </c>
      <c r="D3" s="15" t="s">
        <v>215</v>
      </c>
    </row>
    <row r="4" spans="1:4" s="19" customFormat="1" ht="23.25" customHeight="1" x14ac:dyDescent="0.25">
      <c r="A4" s="17" t="s">
        <v>2</v>
      </c>
      <c r="B4" s="33">
        <f>SUM(B5:B35)</f>
        <v>5131923.396495726</v>
      </c>
      <c r="C4" s="33">
        <f>SUM(C5:C35)</f>
        <v>5120241.1873864941</v>
      </c>
      <c r="D4" s="33">
        <f>SUM(D5:D35)</f>
        <v>11682.209109231686</v>
      </c>
    </row>
    <row r="5" spans="1:4" s="19" customFormat="1" ht="23.25" customHeight="1" x14ac:dyDescent="0.25">
      <c r="A5" s="12" t="s">
        <v>3</v>
      </c>
      <c r="B5" s="34">
        <f>SUM(C5:D5)</f>
        <v>239028</v>
      </c>
      <c r="C5" s="35">
        <v>239028</v>
      </c>
      <c r="D5" s="35">
        <v>0</v>
      </c>
    </row>
    <row r="6" spans="1:4" s="19" customFormat="1" ht="23.25" customHeight="1" x14ac:dyDescent="0.25">
      <c r="A6" s="12" t="s">
        <v>4</v>
      </c>
      <c r="B6" s="34">
        <f t="shared" ref="B6:B35" si="0">SUM(C6:D6)</f>
        <v>27000</v>
      </c>
      <c r="C6" s="35">
        <v>27000</v>
      </c>
      <c r="D6" s="35">
        <v>0</v>
      </c>
    </row>
    <row r="7" spans="1:4" s="19" customFormat="1" ht="23.25" customHeight="1" x14ac:dyDescent="0.25">
      <c r="A7" s="12" t="s">
        <v>5</v>
      </c>
      <c r="B7" s="34">
        <f t="shared" si="0"/>
        <v>0</v>
      </c>
      <c r="C7" s="35">
        <v>0</v>
      </c>
      <c r="D7" s="35">
        <v>0</v>
      </c>
    </row>
    <row r="8" spans="1:4" s="19" customFormat="1" ht="23.25" customHeight="1" x14ac:dyDescent="0.25">
      <c r="A8" s="12" t="s">
        <v>6</v>
      </c>
      <c r="B8" s="34">
        <f t="shared" si="0"/>
        <v>2520</v>
      </c>
      <c r="C8" s="35">
        <v>2520</v>
      </c>
      <c r="D8" s="35">
        <v>0</v>
      </c>
    </row>
    <row r="9" spans="1:4" s="19" customFormat="1" ht="23.25" customHeight="1" x14ac:dyDescent="0.25">
      <c r="A9" s="12" t="s">
        <v>7</v>
      </c>
      <c r="B9" s="34">
        <f t="shared" si="0"/>
        <v>1140</v>
      </c>
      <c r="C9" s="35">
        <v>1140</v>
      </c>
      <c r="D9" s="35">
        <v>0</v>
      </c>
    </row>
    <row r="10" spans="1:4" s="19" customFormat="1" ht="23.25" customHeight="1" x14ac:dyDescent="0.25">
      <c r="A10" s="12" t="s">
        <v>8</v>
      </c>
      <c r="B10" s="34">
        <f t="shared" si="0"/>
        <v>81880</v>
      </c>
      <c r="C10" s="35">
        <v>81880</v>
      </c>
      <c r="D10" s="35">
        <v>0</v>
      </c>
    </row>
    <row r="11" spans="1:4" s="19" customFormat="1" ht="23.25" customHeight="1" x14ac:dyDescent="0.25">
      <c r="A11" s="12" t="s">
        <v>9</v>
      </c>
      <c r="B11" s="34">
        <f t="shared" si="0"/>
        <v>0</v>
      </c>
      <c r="C11" s="35">
        <v>0</v>
      </c>
      <c r="D11" s="35">
        <v>0</v>
      </c>
    </row>
    <row r="12" spans="1:4" s="19" customFormat="1" ht="23.25" customHeight="1" x14ac:dyDescent="0.25">
      <c r="A12" s="12" t="s">
        <v>10</v>
      </c>
      <c r="B12" s="34">
        <f t="shared" si="0"/>
        <v>928456</v>
      </c>
      <c r="C12" s="35">
        <v>928456</v>
      </c>
      <c r="D12" s="35">
        <v>0</v>
      </c>
    </row>
    <row r="13" spans="1:4" s="19" customFormat="1" ht="23.25" customHeight="1" x14ac:dyDescent="0.25">
      <c r="A13" s="12" t="s">
        <v>11</v>
      </c>
      <c r="B13" s="34">
        <f t="shared" si="0"/>
        <v>0</v>
      </c>
      <c r="C13" s="35">
        <v>0</v>
      </c>
      <c r="D13" s="35">
        <v>0</v>
      </c>
    </row>
    <row r="14" spans="1:4" s="19" customFormat="1" ht="23.25" customHeight="1" x14ac:dyDescent="0.25">
      <c r="A14" s="12" t="s">
        <v>12</v>
      </c>
      <c r="B14" s="34">
        <f t="shared" si="0"/>
        <v>48000</v>
      </c>
      <c r="C14" s="35">
        <v>48000</v>
      </c>
      <c r="D14" s="35">
        <v>0</v>
      </c>
    </row>
    <row r="15" spans="1:4" s="19" customFormat="1" ht="23.25" customHeight="1" x14ac:dyDescent="0.25">
      <c r="A15" s="12" t="s">
        <v>13</v>
      </c>
      <c r="B15" s="34">
        <f t="shared" si="0"/>
        <v>85500</v>
      </c>
      <c r="C15" s="35">
        <v>85500</v>
      </c>
      <c r="D15" s="35">
        <v>0</v>
      </c>
    </row>
    <row r="16" spans="1:4" s="19" customFormat="1" ht="23.25" customHeight="1" x14ac:dyDescent="0.25">
      <c r="A16" s="12" t="s">
        <v>14</v>
      </c>
      <c r="B16" s="34">
        <f t="shared" si="0"/>
        <v>0</v>
      </c>
      <c r="C16" s="35">
        <v>0</v>
      </c>
      <c r="D16" s="35">
        <v>0</v>
      </c>
    </row>
    <row r="17" spans="1:4" s="19" customFormat="1" ht="23.25" customHeight="1" x14ac:dyDescent="0.25">
      <c r="A17" s="12" t="s">
        <v>15</v>
      </c>
      <c r="B17" s="34">
        <f t="shared" si="0"/>
        <v>51766.394230769234</v>
      </c>
      <c r="C17" s="35">
        <v>51766.394230769234</v>
      </c>
      <c r="D17" s="35">
        <v>0</v>
      </c>
    </row>
    <row r="18" spans="1:4" s="19" customFormat="1" ht="23.25" customHeight="1" x14ac:dyDescent="0.25">
      <c r="A18" s="12" t="s">
        <v>16</v>
      </c>
      <c r="B18" s="34">
        <f t="shared" si="0"/>
        <v>50378</v>
      </c>
      <c r="C18" s="35">
        <v>50378</v>
      </c>
      <c r="D18" s="35">
        <v>0</v>
      </c>
    </row>
    <row r="19" spans="1:4" s="19" customFormat="1" ht="23.25" customHeight="1" x14ac:dyDescent="0.25">
      <c r="A19" s="12" t="s">
        <v>17</v>
      </c>
      <c r="B19" s="34">
        <f t="shared" si="0"/>
        <v>119600</v>
      </c>
      <c r="C19" s="35">
        <v>119600</v>
      </c>
      <c r="D19" s="35">
        <v>0</v>
      </c>
    </row>
    <row r="20" spans="1:4" s="19" customFormat="1" ht="23.25" customHeight="1" x14ac:dyDescent="0.25">
      <c r="A20" s="12" t="s">
        <v>18</v>
      </c>
      <c r="B20" s="34">
        <f t="shared" si="0"/>
        <v>334997.56638786913</v>
      </c>
      <c r="C20" s="35">
        <v>334904.44130171812</v>
      </c>
      <c r="D20" s="35">
        <v>93.125086150985823</v>
      </c>
    </row>
    <row r="21" spans="1:4" s="19" customFormat="1" ht="23.25" customHeight="1" x14ac:dyDescent="0.25">
      <c r="A21" s="12" t="s">
        <v>19</v>
      </c>
      <c r="B21" s="34">
        <f t="shared" si="0"/>
        <v>4620</v>
      </c>
      <c r="C21" s="35">
        <v>4620</v>
      </c>
      <c r="D21" s="35">
        <v>0</v>
      </c>
    </row>
    <row r="22" spans="1:4" s="19" customFormat="1" ht="23.25" customHeight="1" x14ac:dyDescent="0.25">
      <c r="A22" s="12" t="s">
        <v>20</v>
      </c>
      <c r="B22" s="34">
        <f t="shared" si="0"/>
        <v>0</v>
      </c>
      <c r="C22" s="35">
        <v>0</v>
      </c>
      <c r="D22" s="35">
        <v>0</v>
      </c>
    </row>
    <row r="23" spans="1:4" s="19" customFormat="1" ht="23.25" customHeight="1" x14ac:dyDescent="0.25">
      <c r="A23" s="12" t="s">
        <v>21</v>
      </c>
      <c r="B23" s="34">
        <f t="shared" si="0"/>
        <v>42966</v>
      </c>
      <c r="C23" s="35">
        <v>42966</v>
      </c>
      <c r="D23" s="35">
        <v>0</v>
      </c>
    </row>
    <row r="24" spans="1:4" s="19" customFormat="1" ht="23.25" customHeight="1" x14ac:dyDescent="0.25">
      <c r="A24" s="12" t="s">
        <v>22</v>
      </c>
      <c r="B24" s="34">
        <f t="shared" si="0"/>
        <v>161000</v>
      </c>
      <c r="C24" s="35">
        <v>161000</v>
      </c>
      <c r="D24" s="35">
        <v>0</v>
      </c>
    </row>
    <row r="25" spans="1:4" s="19" customFormat="1" ht="23.25" customHeight="1" x14ac:dyDescent="0.25">
      <c r="A25" s="12" t="s">
        <v>23</v>
      </c>
      <c r="B25" s="34">
        <f t="shared" si="0"/>
        <v>0</v>
      </c>
      <c r="C25" s="35">
        <v>0</v>
      </c>
      <c r="D25" s="35">
        <v>0</v>
      </c>
    </row>
    <row r="26" spans="1:4" s="19" customFormat="1" ht="23.25" customHeight="1" x14ac:dyDescent="0.25">
      <c r="A26" s="12" t="s">
        <v>24</v>
      </c>
      <c r="B26" s="34">
        <f>SUM(C26:D26)</f>
        <v>307523</v>
      </c>
      <c r="C26" s="35">
        <v>307523</v>
      </c>
      <c r="D26" s="35">
        <v>0</v>
      </c>
    </row>
    <row r="27" spans="1:4" s="19" customFormat="1" ht="23.25" customHeight="1" x14ac:dyDescent="0.25">
      <c r="A27" s="12" t="s">
        <v>25</v>
      </c>
      <c r="B27" s="34">
        <f t="shared" si="0"/>
        <v>51584</v>
      </c>
      <c r="C27" s="35">
        <v>51584</v>
      </c>
      <c r="D27" s="35">
        <v>0</v>
      </c>
    </row>
    <row r="28" spans="1:4" s="19" customFormat="1" ht="23.25" customHeight="1" x14ac:dyDescent="0.25">
      <c r="A28" s="12" t="s">
        <v>26</v>
      </c>
      <c r="B28" s="34">
        <f t="shared" si="0"/>
        <v>44000</v>
      </c>
      <c r="C28" s="35">
        <v>44000</v>
      </c>
      <c r="D28" s="35">
        <v>0</v>
      </c>
    </row>
    <row r="29" spans="1:4" s="19" customFormat="1" ht="23.25" customHeight="1" x14ac:dyDescent="0.25">
      <c r="A29" s="12" t="s">
        <v>27</v>
      </c>
      <c r="B29" s="34">
        <f t="shared" si="0"/>
        <v>174084.54545454547</v>
      </c>
      <c r="C29" s="35">
        <v>174084.54545454547</v>
      </c>
      <c r="D29" s="35">
        <v>0</v>
      </c>
    </row>
    <row r="30" spans="1:4" s="19" customFormat="1" ht="23.25" customHeight="1" x14ac:dyDescent="0.25">
      <c r="A30" s="12" t="s">
        <v>28</v>
      </c>
      <c r="B30" s="34">
        <f t="shared" si="0"/>
        <v>7530</v>
      </c>
      <c r="C30" s="35">
        <v>7530</v>
      </c>
      <c r="D30" s="35">
        <v>0</v>
      </c>
    </row>
    <row r="31" spans="1:4" s="19" customFormat="1" ht="23.25" customHeight="1" x14ac:dyDescent="0.25">
      <c r="A31" s="12" t="s">
        <v>29</v>
      </c>
      <c r="B31" s="34">
        <f t="shared" si="0"/>
        <v>1235140.4461640241</v>
      </c>
      <c r="C31" s="35">
        <v>1223905.6160754513</v>
      </c>
      <c r="D31" s="35">
        <v>11234.830088572764</v>
      </c>
    </row>
    <row r="32" spans="1:4" s="19" customFormat="1" ht="23.25" customHeight="1" x14ac:dyDescent="0.25">
      <c r="A32" s="12" t="s">
        <v>30</v>
      </c>
      <c r="B32" s="34">
        <f t="shared" si="0"/>
        <v>144000</v>
      </c>
      <c r="C32" s="35">
        <v>144000</v>
      </c>
      <c r="D32" s="35">
        <v>0</v>
      </c>
    </row>
    <row r="33" spans="1:4" s="19" customFormat="1" ht="23.25" customHeight="1" x14ac:dyDescent="0.25">
      <c r="A33" s="12" t="s">
        <v>31</v>
      </c>
      <c r="B33" s="34">
        <f t="shared" si="0"/>
        <v>826767.44425851817</v>
      </c>
      <c r="C33" s="35">
        <v>826707.19032401021</v>
      </c>
      <c r="D33" s="35">
        <v>60.253934507936037</v>
      </c>
    </row>
    <row r="34" spans="1:4" s="19" customFormat="1" ht="23.25" customHeight="1" x14ac:dyDescent="0.25">
      <c r="A34" s="12" t="s">
        <v>32</v>
      </c>
      <c r="B34" s="34">
        <f t="shared" si="0"/>
        <v>162442</v>
      </c>
      <c r="C34" s="35">
        <v>162148</v>
      </c>
      <c r="D34" s="35">
        <v>294</v>
      </c>
    </row>
    <row r="35" spans="1:4" s="19" customFormat="1" ht="23.25" customHeight="1" x14ac:dyDescent="0.25">
      <c r="A35" s="12" t="s">
        <v>33</v>
      </c>
      <c r="B35" s="34">
        <f t="shared" si="0"/>
        <v>0</v>
      </c>
      <c r="C35" s="35">
        <v>0</v>
      </c>
      <c r="D35" s="35">
        <v>0</v>
      </c>
    </row>
    <row r="36" spans="1:4" ht="23.25" customHeight="1" x14ac:dyDescent="0.2">
      <c r="A36" s="24"/>
      <c r="B36" s="26"/>
      <c r="C36" s="26"/>
      <c r="D36" s="26"/>
    </row>
  </sheetData>
  <mergeCells count="2">
    <mergeCell ref="A2:D2"/>
    <mergeCell ref="A1:B1"/>
  </mergeCells>
  <hyperlinks>
    <hyperlink ref="A1" location="'فهرست جداول'!A1" display="'فهرست جداول'!A1"/>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rightToLeft="1" workbookViewId="0">
      <selection activeCell="I4" sqref="I4"/>
    </sheetView>
  </sheetViews>
  <sheetFormatPr defaultColWidth="9" defaultRowHeight="24.75" customHeight="1" x14ac:dyDescent="0.2"/>
  <cols>
    <col min="1" max="1" width="37.5703125" style="10" customWidth="1"/>
    <col min="2" max="6" width="14" style="11" customWidth="1"/>
    <col min="7" max="16384" width="9" style="11"/>
  </cols>
  <sheetData>
    <row r="1" spans="1:7" s="10" customFormat="1" ht="24.75" customHeight="1" x14ac:dyDescent="0.2">
      <c r="A1" s="49" t="s">
        <v>219</v>
      </c>
      <c r="B1" s="49"/>
    </row>
    <row r="2" spans="1:7" s="30" customFormat="1" ht="35.25" customHeight="1" x14ac:dyDescent="0.2">
      <c r="A2" s="48" t="s">
        <v>79</v>
      </c>
      <c r="B2" s="48"/>
      <c r="C2" s="48"/>
      <c r="D2" s="48"/>
      <c r="E2" s="48"/>
      <c r="F2" s="48"/>
    </row>
    <row r="3" spans="1:7" ht="24.75" customHeight="1" x14ac:dyDescent="0.2">
      <c r="A3" s="46" t="s">
        <v>0</v>
      </c>
      <c r="B3" s="46" t="s">
        <v>80</v>
      </c>
      <c r="C3" s="46" t="s">
        <v>81</v>
      </c>
      <c r="D3" s="46"/>
      <c r="E3" s="46"/>
      <c r="F3" s="46" t="s">
        <v>84</v>
      </c>
    </row>
    <row r="4" spans="1:7" s="16" customFormat="1" ht="29.25" customHeight="1" x14ac:dyDescent="0.25">
      <c r="A4" s="46"/>
      <c r="B4" s="46"/>
      <c r="C4" s="15" t="s">
        <v>1</v>
      </c>
      <c r="D4" s="15" t="s">
        <v>82</v>
      </c>
      <c r="E4" s="15" t="s">
        <v>83</v>
      </c>
      <c r="F4" s="46"/>
    </row>
    <row r="5" spans="1:7" s="19" customFormat="1" ht="24.75" customHeight="1" x14ac:dyDescent="0.25">
      <c r="A5" s="17" t="s">
        <v>2</v>
      </c>
      <c r="B5" s="33">
        <f>C5+F5</f>
        <v>102393.78582133615</v>
      </c>
      <c r="C5" s="33">
        <f>D5+E5</f>
        <v>83914.688009734266</v>
      </c>
      <c r="D5" s="33">
        <f>SUM(D6:D36)</f>
        <v>79915.01750859234</v>
      </c>
      <c r="E5" s="33">
        <f>SUM(E6:E36)</f>
        <v>3999.6705011419258</v>
      </c>
      <c r="F5" s="33">
        <f>SUM(F6:F36)</f>
        <v>18479.097811601874</v>
      </c>
    </row>
    <row r="6" spans="1:7" s="19" customFormat="1" ht="24.75" customHeight="1" x14ac:dyDescent="0.25">
      <c r="A6" s="12" t="s">
        <v>3</v>
      </c>
      <c r="B6" s="34">
        <f t="shared" ref="B6:B36" si="0">C6+F6</f>
        <v>51</v>
      </c>
      <c r="C6" s="37">
        <f t="shared" ref="C6:C36" si="1">D6+E6</f>
        <v>21</v>
      </c>
      <c r="D6" s="35">
        <v>6</v>
      </c>
      <c r="E6" s="35">
        <v>15</v>
      </c>
      <c r="F6" s="35">
        <v>30</v>
      </c>
      <c r="G6" s="38"/>
    </row>
    <row r="7" spans="1:7" s="19" customFormat="1" ht="24.75" customHeight="1" x14ac:dyDescent="0.25">
      <c r="A7" s="12" t="s">
        <v>4</v>
      </c>
      <c r="B7" s="34">
        <f t="shared" si="0"/>
        <v>5</v>
      </c>
      <c r="C7" s="37">
        <f t="shared" si="1"/>
        <v>0</v>
      </c>
      <c r="D7" s="35">
        <v>0</v>
      </c>
      <c r="E7" s="35">
        <v>0</v>
      </c>
      <c r="F7" s="35">
        <v>5</v>
      </c>
    </row>
    <row r="8" spans="1:7" s="19" customFormat="1" ht="24.75" customHeight="1" x14ac:dyDescent="0.25">
      <c r="A8" s="12" t="s">
        <v>5</v>
      </c>
      <c r="B8" s="34">
        <f t="shared" si="0"/>
        <v>5</v>
      </c>
      <c r="C8" s="37">
        <f t="shared" si="1"/>
        <v>3</v>
      </c>
      <c r="D8" s="35">
        <v>3</v>
      </c>
      <c r="E8" s="35">
        <v>0</v>
      </c>
      <c r="F8" s="35">
        <v>2</v>
      </c>
    </row>
    <row r="9" spans="1:7" s="19" customFormat="1" ht="24.75" customHeight="1" x14ac:dyDescent="0.25">
      <c r="A9" s="12" t="s">
        <v>6</v>
      </c>
      <c r="B9" s="34">
        <f t="shared" si="0"/>
        <v>7</v>
      </c>
      <c r="C9" s="37">
        <f t="shared" si="1"/>
        <v>0</v>
      </c>
      <c r="D9" s="35">
        <v>0</v>
      </c>
      <c r="E9" s="35">
        <v>0</v>
      </c>
      <c r="F9" s="35">
        <v>7</v>
      </c>
    </row>
    <row r="10" spans="1:7" s="19" customFormat="1" ht="24.75" customHeight="1" x14ac:dyDescent="0.25">
      <c r="A10" s="12" t="s">
        <v>7</v>
      </c>
      <c r="B10" s="34">
        <f t="shared" si="0"/>
        <v>6</v>
      </c>
      <c r="C10" s="37">
        <f t="shared" si="1"/>
        <v>0</v>
      </c>
      <c r="D10" s="35">
        <v>0</v>
      </c>
      <c r="E10" s="35">
        <v>0</v>
      </c>
      <c r="F10" s="35">
        <v>6</v>
      </c>
    </row>
    <row r="11" spans="1:7" s="19" customFormat="1" ht="24.75" customHeight="1" x14ac:dyDescent="0.25">
      <c r="A11" s="12" t="s">
        <v>8</v>
      </c>
      <c r="B11" s="34">
        <f t="shared" si="0"/>
        <v>58</v>
      </c>
      <c r="C11" s="37">
        <f t="shared" si="1"/>
        <v>25</v>
      </c>
      <c r="D11" s="35">
        <v>0</v>
      </c>
      <c r="E11" s="35">
        <v>25</v>
      </c>
      <c r="F11" s="35">
        <v>33</v>
      </c>
    </row>
    <row r="12" spans="1:7" s="19" customFormat="1" ht="24.75" customHeight="1" x14ac:dyDescent="0.25">
      <c r="A12" s="12" t="s">
        <v>9</v>
      </c>
      <c r="B12" s="34">
        <f t="shared" si="0"/>
        <v>20852.232778086407</v>
      </c>
      <c r="C12" s="37">
        <f t="shared" si="1"/>
        <v>14778.103880648172</v>
      </c>
      <c r="D12" s="35">
        <v>14778.103880648172</v>
      </c>
      <c r="E12" s="35">
        <v>0</v>
      </c>
      <c r="F12" s="35">
        <v>6074.1288974382342</v>
      </c>
    </row>
    <row r="13" spans="1:7" s="19" customFormat="1" ht="24.75" customHeight="1" x14ac:dyDescent="0.25">
      <c r="A13" s="12" t="s">
        <v>10</v>
      </c>
      <c r="B13" s="34">
        <f t="shared" si="0"/>
        <v>139</v>
      </c>
      <c r="C13" s="37">
        <f t="shared" si="1"/>
        <v>100</v>
      </c>
      <c r="D13" s="35">
        <v>97</v>
      </c>
      <c r="E13" s="35">
        <v>3</v>
      </c>
      <c r="F13" s="35">
        <v>39</v>
      </c>
    </row>
    <row r="14" spans="1:7" s="19" customFormat="1" ht="24.75" customHeight="1" x14ac:dyDescent="0.25">
      <c r="A14" s="12" t="s">
        <v>11</v>
      </c>
      <c r="B14" s="34">
        <f t="shared" si="0"/>
        <v>0</v>
      </c>
      <c r="C14" s="37">
        <f t="shared" si="1"/>
        <v>0</v>
      </c>
      <c r="D14" s="35">
        <v>0</v>
      </c>
      <c r="E14" s="35">
        <v>0</v>
      </c>
      <c r="F14" s="35">
        <v>0</v>
      </c>
    </row>
    <row r="15" spans="1:7" s="19" customFormat="1" ht="24.75" customHeight="1" x14ac:dyDescent="0.25">
      <c r="A15" s="12" t="s">
        <v>12</v>
      </c>
      <c r="B15" s="34">
        <f t="shared" si="0"/>
        <v>12</v>
      </c>
      <c r="C15" s="37">
        <f t="shared" si="1"/>
        <v>0</v>
      </c>
      <c r="D15" s="35">
        <v>0</v>
      </c>
      <c r="E15" s="35">
        <v>0</v>
      </c>
      <c r="F15" s="35">
        <v>12</v>
      </c>
    </row>
    <row r="16" spans="1:7" s="19" customFormat="1" ht="24.75" customHeight="1" x14ac:dyDescent="0.25">
      <c r="A16" s="12" t="s">
        <v>13</v>
      </c>
      <c r="B16" s="34">
        <f t="shared" si="0"/>
        <v>84</v>
      </c>
      <c r="C16" s="37">
        <f t="shared" si="1"/>
        <v>3</v>
      </c>
      <c r="D16" s="35">
        <v>0</v>
      </c>
      <c r="E16" s="35">
        <v>3</v>
      </c>
      <c r="F16" s="35">
        <v>81</v>
      </c>
    </row>
    <row r="17" spans="1:6" s="19" customFormat="1" ht="24.75" customHeight="1" x14ac:dyDescent="0.25">
      <c r="A17" s="12" t="s">
        <v>14</v>
      </c>
      <c r="B17" s="34">
        <f t="shared" si="0"/>
        <v>0</v>
      </c>
      <c r="C17" s="37">
        <f t="shared" si="1"/>
        <v>0</v>
      </c>
      <c r="D17" s="35">
        <v>0</v>
      </c>
      <c r="E17" s="35">
        <v>0</v>
      </c>
      <c r="F17" s="35">
        <v>0</v>
      </c>
    </row>
    <row r="18" spans="1:6" s="19" customFormat="1" ht="24.75" customHeight="1" x14ac:dyDescent="0.25">
      <c r="A18" s="12" t="s">
        <v>15</v>
      </c>
      <c r="B18" s="34">
        <f t="shared" si="0"/>
        <v>13243.497738156659</v>
      </c>
      <c r="C18" s="37">
        <f t="shared" si="1"/>
        <v>12083.76039277883</v>
      </c>
      <c r="D18" s="35">
        <v>10819.590121068692</v>
      </c>
      <c r="E18" s="35">
        <v>1264.1702717101371</v>
      </c>
      <c r="F18" s="35">
        <v>1159.7373453778291</v>
      </c>
    </row>
    <row r="19" spans="1:6" s="19" customFormat="1" ht="24.75" customHeight="1" x14ac:dyDescent="0.25">
      <c r="A19" s="12" t="s">
        <v>16</v>
      </c>
      <c r="B19" s="34">
        <f t="shared" si="0"/>
        <v>17</v>
      </c>
      <c r="C19" s="37">
        <f t="shared" si="1"/>
        <v>0</v>
      </c>
      <c r="D19" s="35">
        <v>0</v>
      </c>
      <c r="E19" s="35">
        <v>0</v>
      </c>
      <c r="F19" s="35">
        <v>17</v>
      </c>
    </row>
    <row r="20" spans="1:6" s="19" customFormat="1" ht="24.75" customHeight="1" x14ac:dyDescent="0.25">
      <c r="A20" s="12" t="s">
        <v>17</v>
      </c>
      <c r="B20" s="34">
        <f t="shared" si="0"/>
        <v>16</v>
      </c>
      <c r="C20" s="37">
        <f t="shared" si="1"/>
        <v>4</v>
      </c>
      <c r="D20" s="35">
        <v>0</v>
      </c>
      <c r="E20" s="35">
        <v>4</v>
      </c>
      <c r="F20" s="35">
        <v>12</v>
      </c>
    </row>
    <row r="21" spans="1:6" s="19" customFormat="1" ht="24.75" customHeight="1" x14ac:dyDescent="0.25">
      <c r="A21" s="12" t="s">
        <v>18</v>
      </c>
      <c r="B21" s="34">
        <f t="shared" si="0"/>
        <v>22572.029821564342</v>
      </c>
      <c r="C21" s="37">
        <f t="shared" si="1"/>
        <v>16082.649566304699</v>
      </c>
      <c r="D21" s="35">
        <v>16072.664948075992</v>
      </c>
      <c r="E21" s="35">
        <v>9.9846182287082588</v>
      </c>
      <c r="F21" s="35">
        <v>6489.3802552596426</v>
      </c>
    </row>
    <row r="22" spans="1:6" s="19" customFormat="1" ht="24.75" customHeight="1" x14ac:dyDescent="0.25">
      <c r="A22" s="12" t="s">
        <v>19</v>
      </c>
      <c r="B22" s="34">
        <f t="shared" si="0"/>
        <v>1</v>
      </c>
      <c r="C22" s="37">
        <f t="shared" si="1"/>
        <v>0</v>
      </c>
      <c r="D22" s="35">
        <v>0</v>
      </c>
      <c r="E22" s="35">
        <v>0</v>
      </c>
      <c r="F22" s="35">
        <v>1</v>
      </c>
    </row>
    <row r="23" spans="1:6" s="19" customFormat="1" ht="24.75" customHeight="1" x14ac:dyDescent="0.25">
      <c r="A23" s="12" t="s">
        <v>20</v>
      </c>
      <c r="B23" s="34">
        <f t="shared" si="0"/>
        <v>0</v>
      </c>
      <c r="C23" s="37">
        <f t="shared" si="1"/>
        <v>0</v>
      </c>
      <c r="D23" s="35">
        <v>0</v>
      </c>
      <c r="E23" s="35">
        <v>0</v>
      </c>
      <c r="F23" s="35">
        <v>0</v>
      </c>
    </row>
    <row r="24" spans="1:6" s="19" customFormat="1" ht="24.75" customHeight="1" x14ac:dyDescent="0.25">
      <c r="A24" s="12" t="s">
        <v>21</v>
      </c>
      <c r="B24" s="34">
        <f t="shared" si="0"/>
        <v>45</v>
      </c>
      <c r="C24" s="37">
        <f t="shared" si="1"/>
        <v>3</v>
      </c>
      <c r="D24" s="35">
        <v>0</v>
      </c>
      <c r="E24" s="35">
        <v>3</v>
      </c>
      <c r="F24" s="35">
        <v>42</v>
      </c>
    </row>
    <row r="25" spans="1:6" s="19" customFormat="1" ht="24.75" customHeight="1" x14ac:dyDescent="0.25">
      <c r="A25" s="12" t="s">
        <v>22</v>
      </c>
      <c r="B25" s="34">
        <f t="shared" si="0"/>
        <v>134</v>
      </c>
      <c r="C25" s="37">
        <f t="shared" si="1"/>
        <v>104</v>
      </c>
      <c r="D25" s="35">
        <v>53</v>
      </c>
      <c r="E25" s="35">
        <v>51</v>
      </c>
      <c r="F25" s="35">
        <v>30</v>
      </c>
    </row>
    <row r="26" spans="1:6" s="19" customFormat="1" ht="24.75" customHeight="1" x14ac:dyDescent="0.25">
      <c r="A26" s="12" t="s">
        <v>23</v>
      </c>
      <c r="B26" s="34">
        <f t="shared" si="0"/>
        <v>0</v>
      </c>
      <c r="C26" s="37">
        <f t="shared" si="1"/>
        <v>0</v>
      </c>
      <c r="D26" s="35">
        <v>0</v>
      </c>
      <c r="E26" s="35">
        <v>0</v>
      </c>
      <c r="F26" s="35">
        <v>0</v>
      </c>
    </row>
    <row r="27" spans="1:6" s="19" customFormat="1" ht="24.75" customHeight="1" x14ac:dyDescent="0.25">
      <c r="A27" s="12" t="s">
        <v>24</v>
      </c>
      <c r="B27" s="34">
        <f>C27+F27</f>
        <v>154</v>
      </c>
      <c r="C27" s="37">
        <f>D27+E27</f>
        <v>78</v>
      </c>
      <c r="D27" s="35">
        <v>78</v>
      </c>
      <c r="E27" s="35">
        <v>0</v>
      </c>
      <c r="F27" s="35">
        <v>76</v>
      </c>
    </row>
    <row r="28" spans="1:6" s="19" customFormat="1" ht="24.75" customHeight="1" x14ac:dyDescent="0.25">
      <c r="A28" s="12" t="s">
        <v>25</v>
      </c>
      <c r="B28" s="34">
        <f t="shared" si="0"/>
        <v>13</v>
      </c>
      <c r="C28" s="37">
        <f t="shared" si="1"/>
        <v>0</v>
      </c>
      <c r="D28" s="35">
        <v>0</v>
      </c>
      <c r="E28" s="35">
        <v>0</v>
      </c>
      <c r="F28" s="35">
        <v>13</v>
      </c>
    </row>
    <row r="29" spans="1:6" s="19" customFormat="1" ht="24.75" customHeight="1" x14ac:dyDescent="0.25">
      <c r="A29" s="12" t="s">
        <v>26</v>
      </c>
      <c r="B29" s="34">
        <f t="shared" si="0"/>
        <v>297.16521739130428</v>
      </c>
      <c r="C29" s="37">
        <f t="shared" si="1"/>
        <v>198.92173913043473</v>
      </c>
      <c r="D29" s="35">
        <v>198.92173913043473</v>
      </c>
      <c r="E29" s="35">
        <v>0</v>
      </c>
      <c r="F29" s="35">
        <v>98.243478260869551</v>
      </c>
    </row>
    <row r="30" spans="1:6" s="19" customFormat="1" ht="24.75" customHeight="1" x14ac:dyDescent="0.25">
      <c r="A30" s="12" t="s">
        <v>27</v>
      </c>
      <c r="B30" s="34">
        <f t="shared" si="0"/>
        <v>733.22727272727275</v>
      </c>
      <c r="C30" s="37">
        <f t="shared" si="1"/>
        <v>567.46590909090912</v>
      </c>
      <c r="D30" s="35">
        <v>558.60227272727275</v>
      </c>
      <c r="E30" s="35">
        <v>8.8636363636363633</v>
      </c>
      <c r="F30" s="35">
        <v>165.76136363636363</v>
      </c>
    </row>
    <row r="31" spans="1:6" s="19" customFormat="1" ht="24.75" customHeight="1" x14ac:dyDescent="0.25">
      <c r="A31" s="12" t="s">
        <v>28</v>
      </c>
      <c r="B31" s="34">
        <f t="shared" si="0"/>
        <v>19</v>
      </c>
      <c r="C31" s="37">
        <f t="shared" si="1"/>
        <v>1</v>
      </c>
      <c r="D31" s="35">
        <v>1</v>
      </c>
      <c r="E31" s="35">
        <v>0</v>
      </c>
      <c r="F31" s="35">
        <v>18</v>
      </c>
    </row>
    <row r="32" spans="1:6" s="19" customFormat="1" ht="24.75" customHeight="1" x14ac:dyDescent="0.25">
      <c r="A32" s="12" t="s">
        <v>29</v>
      </c>
      <c r="B32" s="34">
        <f t="shared" si="0"/>
        <v>1646.7133046970896</v>
      </c>
      <c r="C32" s="37">
        <f t="shared" si="1"/>
        <v>1339.4288000202982</v>
      </c>
      <c r="D32" s="35">
        <v>1177.1953820072827</v>
      </c>
      <c r="E32" s="35">
        <v>162.23341801301569</v>
      </c>
      <c r="F32" s="35">
        <v>307.28450467679136</v>
      </c>
    </row>
    <row r="33" spans="1:6" s="19" customFormat="1" ht="24.75" customHeight="1" x14ac:dyDescent="0.25">
      <c r="A33" s="12" t="s">
        <v>30</v>
      </c>
      <c r="B33" s="34">
        <f t="shared" si="0"/>
        <v>24</v>
      </c>
      <c r="C33" s="37">
        <f t="shared" si="1"/>
        <v>6</v>
      </c>
      <c r="D33" s="35">
        <v>6</v>
      </c>
      <c r="E33" s="35">
        <v>0</v>
      </c>
      <c r="F33" s="35">
        <v>18</v>
      </c>
    </row>
    <row r="34" spans="1:6" s="19" customFormat="1" ht="24.75" customHeight="1" x14ac:dyDescent="0.25">
      <c r="A34" s="12" t="s">
        <v>31</v>
      </c>
      <c r="B34" s="34">
        <f t="shared" si="0"/>
        <v>42174.919688713067</v>
      </c>
      <c r="C34" s="37">
        <f t="shared" si="1"/>
        <v>38507.357721760927</v>
      </c>
      <c r="D34" s="35">
        <v>36056.939164934498</v>
      </c>
      <c r="E34" s="35">
        <v>2450.4185568264284</v>
      </c>
      <c r="F34" s="35">
        <v>3667.5619669521434</v>
      </c>
    </row>
    <row r="35" spans="1:6" s="19" customFormat="1" ht="24.75" customHeight="1" x14ac:dyDescent="0.25">
      <c r="A35" s="12" t="s">
        <v>32</v>
      </c>
      <c r="B35" s="34">
        <f t="shared" si="0"/>
        <v>84</v>
      </c>
      <c r="C35" s="37">
        <f t="shared" si="1"/>
        <v>9</v>
      </c>
      <c r="D35" s="35">
        <v>9</v>
      </c>
      <c r="E35" s="35">
        <v>0</v>
      </c>
      <c r="F35" s="35">
        <v>75</v>
      </c>
    </row>
    <row r="36" spans="1:6" s="19" customFormat="1" ht="24.75" customHeight="1" x14ac:dyDescent="0.25">
      <c r="A36" s="12" t="s">
        <v>33</v>
      </c>
      <c r="B36" s="34">
        <f t="shared" si="0"/>
        <v>0</v>
      </c>
      <c r="C36" s="37">
        <f t="shared" si="1"/>
        <v>0</v>
      </c>
      <c r="D36" s="35">
        <v>0</v>
      </c>
      <c r="E36" s="35">
        <v>0</v>
      </c>
      <c r="F36" s="35">
        <v>0</v>
      </c>
    </row>
    <row r="37" spans="1:6" ht="24.75" customHeight="1" x14ac:dyDescent="0.2">
      <c r="A37" s="24"/>
      <c r="B37" s="26"/>
      <c r="C37" s="26"/>
      <c r="D37" s="26"/>
      <c r="E37" s="26"/>
    </row>
  </sheetData>
  <mergeCells count="6">
    <mergeCell ref="A1:B1"/>
    <mergeCell ref="A3:A4"/>
    <mergeCell ref="F3:F4"/>
    <mergeCell ref="A2:F2"/>
    <mergeCell ref="B3:B4"/>
    <mergeCell ref="C3:E3"/>
  </mergeCells>
  <hyperlinks>
    <hyperlink ref="A1" location="'فهرست جداول'!A1" display="'فهرست جداول'!A1"/>
  </hyperlinks>
  <pageMargins left="0.7" right="0.7" top="0.75" bottom="0.75" header="0.3" footer="0.3"/>
  <pageSetup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rightToLeft="1" tabSelected="1" workbookViewId="0">
      <selection activeCell="H5" sqref="H5"/>
    </sheetView>
  </sheetViews>
  <sheetFormatPr defaultRowHeight="27.75" customHeight="1" x14ac:dyDescent="0.2"/>
  <cols>
    <col min="1" max="1" width="9.42578125" style="3" bestFit="1" customWidth="1"/>
    <col min="2" max="2" width="106.85546875" style="3" customWidth="1"/>
    <col min="3" max="16384" width="9.140625" style="3"/>
  </cols>
  <sheetData>
    <row r="1" spans="1:2" ht="46.5" customHeight="1" thickBot="1" x14ac:dyDescent="0.25">
      <c r="A1" s="7"/>
      <c r="B1" s="9" t="s">
        <v>224</v>
      </c>
    </row>
    <row r="2" spans="1:2" ht="27.75" customHeight="1" thickBot="1" x14ac:dyDescent="0.25">
      <c r="A2" s="8" t="s">
        <v>183</v>
      </c>
      <c r="B2" s="5" t="s">
        <v>225</v>
      </c>
    </row>
    <row r="3" spans="1:2" ht="27.75" customHeight="1" thickBot="1" x14ac:dyDescent="0.25">
      <c r="A3" s="8" t="s">
        <v>184</v>
      </c>
      <c r="B3" s="6" t="s">
        <v>226</v>
      </c>
    </row>
    <row r="4" spans="1:2" ht="27.75" customHeight="1" thickBot="1" x14ac:dyDescent="0.25">
      <c r="A4" s="8" t="s">
        <v>185</v>
      </c>
      <c r="B4" s="5" t="s">
        <v>261</v>
      </c>
    </row>
    <row r="5" spans="1:2" ht="27.75" customHeight="1" thickBot="1" x14ac:dyDescent="0.25">
      <c r="A5" s="8" t="s">
        <v>186</v>
      </c>
      <c r="B5" s="6" t="s">
        <v>227</v>
      </c>
    </row>
    <row r="6" spans="1:2" ht="27.75" customHeight="1" thickBot="1" x14ac:dyDescent="0.25">
      <c r="A6" s="8" t="s">
        <v>187</v>
      </c>
      <c r="B6" s="5" t="s">
        <v>228</v>
      </c>
    </row>
    <row r="7" spans="1:2" ht="27.75" customHeight="1" thickBot="1" x14ac:dyDescent="0.25">
      <c r="A7" s="8" t="s">
        <v>188</v>
      </c>
      <c r="B7" s="6" t="s">
        <v>229</v>
      </c>
    </row>
    <row r="8" spans="1:2" ht="27.75" customHeight="1" thickBot="1" x14ac:dyDescent="0.25">
      <c r="A8" s="8" t="s">
        <v>189</v>
      </c>
      <c r="B8" s="5" t="s">
        <v>230</v>
      </c>
    </row>
    <row r="9" spans="1:2" ht="27.75" customHeight="1" thickBot="1" x14ac:dyDescent="0.25">
      <c r="A9" s="8" t="s">
        <v>190</v>
      </c>
      <c r="B9" s="6" t="s">
        <v>259</v>
      </c>
    </row>
    <row r="10" spans="1:2" ht="27.75" customHeight="1" thickBot="1" x14ac:dyDescent="0.25">
      <c r="A10" s="8" t="s">
        <v>191</v>
      </c>
      <c r="B10" s="5" t="s">
        <v>260</v>
      </c>
    </row>
    <row r="11" spans="1:2" ht="27.75" customHeight="1" thickBot="1" x14ac:dyDescent="0.25">
      <c r="A11" s="8" t="s">
        <v>192</v>
      </c>
      <c r="B11" s="6" t="s">
        <v>231</v>
      </c>
    </row>
    <row r="12" spans="1:2" ht="27.75" customHeight="1" thickBot="1" x14ac:dyDescent="0.25">
      <c r="A12" s="8" t="s">
        <v>193</v>
      </c>
      <c r="B12" s="5" t="s">
        <v>232</v>
      </c>
    </row>
    <row r="13" spans="1:2" ht="27.75" customHeight="1" thickBot="1" x14ac:dyDescent="0.25">
      <c r="A13" s="8" t="s">
        <v>204</v>
      </c>
      <c r="B13" s="6" t="s">
        <v>233</v>
      </c>
    </row>
    <row r="14" spans="1:2" ht="27.75" customHeight="1" thickBot="1" x14ac:dyDescent="0.25">
      <c r="A14" s="8" t="s">
        <v>205</v>
      </c>
      <c r="B14" s="5" t="s">
        <v>234</v>
      </c>
    </row>
    <row r="15" spans="1:2" ht="27.75" customHeight="1" thickBot="1" x14ac:dyDescent="0.25">
      <c r="A15" s="8" t="s">
        <v>206</v>
      </c>
      <c r="B15" s="6" t="s">
        <v>235</v>
      </c>
    </row>
    <row r="16" spans="1:2" ht="27.75" customHeight="1" thickBot="1" x14ac:dyDescent="0.25">
      <c r="A16" s="8" t="s">
        <v>207</v>
      </c>
      <c r="B16" s="5" t="s">
        <v>236</v>
      </c>
    </row>
    <row r="17" spans="1:2" ht="27.75" customHeight="1" thickBot="1" x14ac:dyDescent="0.25">
      <c r="A17" s="8" t="s">
        <v>194</v>
      </c>
      <c r="B17" s="6" t="s">
        <v>237</v>
      </c>
    </row>
    <row r="18" spans="1:2" ht="27.75" customHeight="1" thickBot="1" x14ac:dyDescent="0.25">
      <c r="A18" s="8" t="s">
        <v>195</v>
      </c>
      <c r="B18" s="6" t="s">
        <v>238</v>
      </c>
    </row>
    <row r="19" spans="1:2" ht="27.75" customHeight="1" thickBot="1" x14ac:dyDescent="0.25">
      <c r="A19" s="8" t="s">
        <v>196</v>
      </c>
      <c r="B19" s="6" t="s">
        <v>239</v>
      </c>
    </row>
    <row r="20" spans="1:2" ht="27.75" customHeight="1" thickBot="1" x14ac:dyDescent="0.25">
      <c r="A20" s="8" t="s">
        <v>197</v>
      </c>
      <c r="B20" s="6" t="s">
        <v>240</v>
      </c>
    </row>
    <row r="21" spans="1:2" ht="27.75" customHeight="1" thickBot="1" x14ac:dyDescent="0.25">
      <c r="A21" s="8" t="s">
        <v>198</v>
      </c>
      <c r="B21" s="6" t="s">
        <v>241</v>
      </c>
    </row>
    <row r="22" spans="1:2" ht="27.75" customHeight="1" thickBot="1" x14ac:dyDescent="0.25">
      <c r="A22" s="8" t="s">
        <v>199</v>
      </c>
      <c r="B22" s="6" t="s">
        <v>242</v>
      </c>
    </row>
    <row r="23" spans="1:2" ht="27.75" customHeight="1" thickBot="1" x14ac:dyDescent="0.25">
      <c r="A23" s="8" t="s">
        <v>200</v>
      </c>
      <c r="B23" s="6" t="s">
        <v>243</v>
      </c>
    </row>
    <row r="24" spans="1:2" ht="27.75" customHeight="1" thickBot="1" x14ac:dyDescent="0.25">
      <c r="A24" s="8" t="s">
        <v>201</v>
      </c>
      <c r="B24" s="6" t="s">
        <v>244</v>
      </c>
    </row>
    <row r="25" spans="1:2" ht="27.75" customHeight="1" thickBot="1" x14ac:dyDescent="0.25">
      <c r="A25" s="8" t="s">
        <v>202</v>
      </c>
      <c r="B25" s="6" t="s">
        <v>245</v>
      </c>
    </row>
    <row r="26" spans="1:2" ht="27.75" customHeight="1" thickBot="1" x14ac:dyDescent="0.25">
      <c r="A26" s="8" t="s">
        <v>203</v>
      </c>
      <c r="B26" s="6" t="s">
        <v>246</v>
      </c>
    </row>
  </sheetData>
  <hyperlinks>
    <hyperlink ref="A2" location="'T1'!A1" display="جدول 1"/>
    <hyperlink ref="A17" location="'T16'!A1" display="جدول 16"/>
    <hyperlink ref="A18" location="'T17'!A1" display="جدول 17"/>
    <hyperlink ref="A20" location="'T19'!A1" display="جدول 19"/>
    <hyperlink ref="A22" location="'T21'!A1" display="جدول 21"/>
    <hyperlink ref="A24" location="'T23'!A1" display="جدول 23"/>
    <hyperlink ref="A26" location="'T25'!A1" display="جدول 25"/>
    <hyperlink ref="A19" location="'T18'!A1" display="جدول 18"/>
    <hyperlink ref="A21" location="'T20'!A1" display="جدول 20"/>
    <hyperlink ref="A23" location="'T22'!A1" display="جدول 22"/>
    <hyperlink ref="A25" location="'T24'!A1" display="جدول 24"/>
    <hyperlink ref="A3" location="'T2'!A1" display="جدول 2"/>
    <hyperlink ref="A4" location="'T3'!A1" display="جدول 3"/>
    <hyperlink ref="A5" location="'T4'!A1" display="جدول 4"/>
    <hyperlink ref="A6" location="'T5'!A1" display="جدول 5"/>
    <hyperlink ref="A7" location="'T6'!A1" display="جدول 6"/>
    <hyperlink ref="A8" location="'T7'!A1" display="جدول 7"/>
    <hyperlink ref="A9" location="'T8'!A1" display="جدول 8"/>
    <hyperlink ref="A10" location="'T9'!A1" display="جدول 9"/>
    <hyperlink ref="A11" location="'T10'!A1" display="جدول 10"/>
    <hyperlink ref="A12" location="'T11'!A1" display="جدول 11"/>
    <hyperlink ref="A13" location="'T12'!A1" display="جدول 12"/>
    <hyperlink ref="A14" location="'T13'!A1" display="جدول 13"/>
    <hyperlink ref="A15" location="'T14'!A1" display="جدول 14"/>
    <hyperlink ref="A16" location="'T15'!A1" display="جدول 15"/>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rightToLeft="1" workbookViewId="0">
      <selection activeCell="B3" sqref="B3"/>
    </sheetView>
  </sheetViews>
  <sheetFormatPr defaultColWidth="9" defaultRowHeight="24" customHeight="1" x14ac:dyDescent="0.2"/>
  <cols>
    <col min="1" max="1" width="39.42578125" style="10" customWidth="1"/>
    <col min="2" max="4" width="12.7109375" style="11" customWidth="1"/>
    <col min="5" max="16384" width="9" style="11"/>
  </cols>
  <sheetData>
    <row r="1" spans="1:4" s="10" customFormat="1" ht="24" customHeight="1" x14ac:dyDescent="0.2">
      <c r="A1" s="45" t="s">
        <v>219</v>
      </c>
      <c r="B1" s="45"/>
    </row>
    <row r="2" spans="1:4" ht="32.25" customHeight="1" x14ac:dyDescent="0.2">
      <c r="A2" s="48" t="s">
        <v>87</v>
      </c>
      <c r="B2" s="48"/>
      <c r="C2" s="48"/>
      <c r="D2" s="48"/>
    </row>
    <row r="3" spans="1:4" s="16" customFormat="1" ht="51.75" customHeight="1" x14ac:dyDescent="0.25">
      <c r="A3" s="15" t="s">
        <v>0</v>
      </c>
      <c r="B3" s="15" t="s">
        <v>80</v>
      </c>
      <c r="C3" s="15" t="s">
        <v>85</v>
      </c>
      <c r="D3" s="15" t="s">
        <v>86</v>
      </c>
    </row>
    <row r="4" spans="1:4" s="19" customFormat="1" ht="24" customHeight="1" x14ac:dyDescent="0.25">
      <c r="A4" s="17" t="s">
        <v>2</v>
      </c>
      <c r="B4" s="33">
        <f>SUM(B5:B35)</f>
        <v>102393.78582133588</v>
      </c>
      <c r="C4" s="33">
        <f>SUM(C5:C35)</f>
        <v>102205.29608353716</v>
      </c>
      <c r="D4" s="33">
        <f>SUM(D5:D35)</f>
        <v>188.48973779874751</v>
      </c>
    </row>
    <row r="5" spans="1:4" s="19" customFormat="1" ht="24" customHeight="1" x14ac:dyDescent="0.25">
      <c r="A5" s="12" t="s">
        <v>3</v>
      </c>
      <c r="B5" s="34">
        <f t="shared" ref="B5:B34" si="0">D5+C5</f>
        <v>51</v>
      </c>
      <c r="C5" s="37">
        <v>51</v>
      </c>
      <c r="D5" s="35">
        <v>0</v>
      </c>
    </row>
    <row r="6" spans="1:4" s="19" customFormat="1" ht="24" customHeight="1" x14ac:dyDescent="0.25">
      <c r="A6" s="12" t="s">
        <v>4</v>
      </c>
      <c r="B6" s="34">
        <f t="shared" si="0"/>
        <v>5</v>
      </c>
      <c r="C6" s="37">
        <v>5</v>
      </c>
      <c r="D6" s="35">
        <v>0</v>
      </c>
    </row>
    <row r="7" spans="1:4" s="19" customFormat="1" ht="24" customHeight="1" x14ac:dyDescent="0.25">
      <c r="A7" s="12" t="s">
        <v>5</v>
      </c>
      <c r="B7" s="34">
        <f t="shared" si="0"/>
        <v>5</v>
      </c>
      <c r="C7" s="37">
        <v>5</v>
      </c>
      <c r="D7" s="35">
        <v>0</v>
      </c>
    </row>
    <row r="8" spans="1:4" s="19" customFormat="1" ht="24" customHeight="1" x14ac:dyDescent="0.25">
      <c r="A8" s="12" t="s">
        <v>6</v>
      </c>
      <c r="B8" s="34">
        <f t="shared" si="0"/>
        <v>7</v>
      </c>
      <c r="C8" s="37">
        <v>7</v>
      </c>
      <c r="D8" s="35">
        <v>0</v>
      </c>
    </row>
    <row r="9" spans="1:4" s="19" customFormat="1" ht="24" customHeight="1" x14ac:dyDescent="0.25">
      <c r="A9" s="12" t="s">
        <v>7</v>
      </c>
      <c r="B9" s="34">
        <f t="shared" si="0"/>
        <v>6</v>
      </c>
      <c r="C9" s="37">
        <v>6</v>
      </c>
      <c r="D9" s="35">
        <v>0</v>
      </c>
    </row>
    <row r="10" spans="1:4" s="19" customFormat="1" ht="24" customHeight="1" x14ac:dyDescent="0.25">
      <c r="A10" s="12" t="s">
        <v>8</v>
      </c>
      <c r="B10" s="34">
        <f t="shared" si="0"/>
        <v>58</v>
      </c>
      <c r="C10" s="37">
        <v>58</v>
      </c>
      <c r="D10" s="35">
        <v>0</v>
      </c>
    </row>
    <row r="11" spans="1:4" s="19" customFormat="1" ht="24" customHeight="1" x14ac:dyDescent="0.25">
      <c r="A11" s="12" t="s">
        <v>9</v>
      </c>
      <c r="B11" s="34">
        <f t="shared" si="0"/>
        <v>20852.232778086265</v>
      </c>
      <c r="C11" s="37">
        <v>20786.471206665799</v>
      </c>
      <c r="D11" s="35">
        <v>65.761571420467334</v>
      </c>
    </row>
    <row r="12" spans="1:4" s="19" customFormat="1" ht="24" customHeight="1" x14ac:dyDescent="0.25">
      <c r="A12" s="12" t="s">
        <v>10</v>
      </c>
      <c r="B12" s="34">
        <f t="shared" si="0"/>
        <v>139</v>
      </c>
      <c r="C12" s="37">
        <v>131</v>
      </c>
      <c r="D12" s="35">
        <v>8</v>
      </c>
    </row>
    <row r="13" spans="1:4" s="19" customFormat="1" ht="24" customHeight="1" x14ac:dyDescent="0.25">
      <c r="A13" s="12" t="s">
        <v>11</v>
      </c>
      <c r="B13" s="34">
        <f t="shared" si="0"/>
        <v>0</v>
      </c>
      <c r="C13" s="37">
        <v>0</v>
      </c>
      <c r="D13" s="35">
        <v>0</v>
      </c>
    </row>
    <row r="14" spans="1:4" s="19" customFormat="1" ht="24" customHeight="1" x14ac:dyDescent="0.25">
      <c r="A14" s="12" t="s">
        <v>12</v>
      </c>
      <c r="B14" s="34">
        <f t="shared" si="0"/>
        <v>12</v>
      </c>
      <c r="C14" s="37">
        <v>12</v>
      </c>
      <c r="D14" s="35">
        <v>0</v>
      </c>
    </row>
    <row r="15" spans="1:4" s="19" customFormat="1" ht="24" customHeight="1" x14ac:dyDescent="0.25">
      <c r="A15" s="12" t="s">
        <v>13</v>
      </c>
      <c r="B15" s="34">
        <f t="shared" si="0"/>
        <v>84</v>
      </c>
      <c r="C15" s="37">
        <v>84</v>
      </c>
      <c r="D15" s="35">
        <v>0</v>
      </c>
    </row>
    <row r="16" spans="1:4" s="19" customFormat="1" ht="24" customHeight="1" x14ac:dyDescent="0.25">
      <c r="A16" s="12" t="s">
        <v>14</v>
      </c>
      <c r="B16" s="34">
        <f t="shared" si="0"/>
        <v>0</v>
      </c>
      <c r="C16" s="37">
        <v>0</v>
      </c>
      <c r="D16" s="35">
        <v>0</v>
      </c>
    </row>
    <row r="17" spans="1:4" s="19" customFormat="1" ht="24" customHeight="1" x14ac:dyDescent="0.25">
      <c r="A17" s="12" t="s">
        <v>15</v>
      </c>
      <c r="B17" s="34">
        <f t="shared" si="0"/>
        <v>13243.49773815664</v>
      </c>
      <c r="C17" s="37">
        <v>13234.488122772025</v>
      </c>
      <c r="D17" s="35">
        <v>9.009615384615385</v>
      </c>
    </row>
    <row r="18" spans="1:4" s="19" customFormat="1" ht="24" customHeight="1" x14ac:dyDescent="0.25">
      <c r="A18" s="12" t="s">
        <v>16</v>
      </c>
      <c r="B18" s="34">
        <f t="shared" si="0"/>
        <v>17</v>
      </c>
      <c r="C18" s="37">
        <v>17</v>
      </c>
      <c r="D18" s="35">
        <v>0</v>
      </c>
    </row>
    <row r="19" spans="1:4" s="19" customFormat="1" ht="24" customHeight="1" x14ac:dyDescent="0.25">
      <c r="A19" s="12" t="s">
        <v>17</v>
      </c>
      <c r="B19" s="34">
        <f t="shared" si="0"/>
        <v>16</v>
      </c>
      <c r="C19" s="37">
        <v>16</v>
      </c>
      <c r="D19" s="35">
        <v>0</v>
      </c>
    </row>
    <row r="20" spans="1:4" s="19" customFormat="1" ht="24" customHeight="1" x14ac:dyDescent="0.25">
      <c r="A20" s="12" t="s">
        <v>18</v>
      </c>
      <c r="B20" s="34">
        <f t="shared" si="0"/>
        <v>22572.029821564251</v>
      </c>
      <c r="C20" s="37">
        <v>22553.579286412725</v>
      </c>
      <c r="D20" s="35">
        <v>18.450535151525152</v>
      </c>
    </row>
    <row r="21" spans="1:4" s="19" customFormat="1" ht="24" customHeight="1" x14ac:dyDescent="0.25">
      <c r="A21" s="12" t="s">
        <v>19</v>
      </c>
      <c r="B21" s="34">
        <f t="shared" si="0"/>
        <v>1</v>
      </c>
      <c r="C21" s="37">
        <v>1</v>
      </c>
      <c r="D21" s="35">
        <v>0</v>
      </c>
    </row>
    <row r="22" spans="1:4" s="19" customFormat="1" ht="24" customHeight="1" x14ac:dyDescent="0.25">
      <c r="A22" s="12" t="s">
        <v>20</v>
      </c>
      <c r="B22" s="34">
        <f t="shared" si="0"/>
        <v>0</v>
      </c>
      <c r="C22" s="37">
        <v>0</v>
      </c>
      <c r="D22" s="35">
        <v>0</v>
      </c>
    </row>
    <row r="23" spans="1:4" s="19" customFormat="1" ht="24" customHeight="1" x14ac:dyDescent="0.25">
      <c r="A23" s="12" t="s">
        <v>21</v>
      </c>
      <c r="B23" s="34">
        <f t="shared" si="0"/>
        <v>45</v>
      </c>
      <c r="C23" s="37">
        <v>45</v>
      </c>
      <c r="D23" s="35">
        <v>0</v>
      </c>
    </row>
    <row r="24" spans="1:4" s="19" customFormat="1" ht="24" customHeight="1" x14ac:dyDescent="0.25">
      <c r="A24" s="12" t="s">
        <v>22</v>
      </c>
      <c r="B24" s="34">
        <f t="shared" si="0"/>
        <v>134</v>
      </c>
      <c r="C24" s="37">
        <v>131</v>
      </c>
      <c r="D24" s="35">
        <v>3</v>
      </c>
    </row>
    <row r="25" spans="1:4" s="19" customFormat="1" ht="24" customHeight="1" x14ac:dyDescent="0.25">
      <c r="A25" s="12" t="s">
        <v>23</v>
      </c>
      <c r="B25" s="34">
        <f t="shared" si="0"/>
        <v>0</v>
      </c>
      <c r="C25" s="37">
        <v>0</v>
      </c>
      <c r="D25" s="35">
        <v>0</v>
      </c>
    </row>
    <row r="26" spans="1:4" s="19" customFormat="1" ht="24" customHeight="1" x14ac:dyDescent="0.25">
      <c r="A26" s="12" t="s">
        <v>24</v>
      </c>
      <c r="B26" s="34">
        <f>D26+C26</f>
        <v>154</v>
      </c>
      <c r="C26" s="37">
        <v>154</v>
      </c>
      <c r="D26" s="35">
        <v>0</v>
      </c>
    </row>
    <row r="27" spans="1:4" s="19" customFormat="1" ht="24" customHeight="1" x14ac:dyDescent="0.25">
      <c r="A27" s="12" t="s">
        <v>25</v>
      </c>
      <c r="B27" s="34">
        <f t="shared" si="0"/>
        <v>13</v>
      </c>
      <c r="C27" s="37">
        <v>13</v>
      </c>
      <c r="D27" s="35">
        <v>0</v>
      </c>
    </row>
    <row r="28" spans="1:4" s="19" customFormat="1" ht="24" customHeight="1" x14ac:dyDescent="0.25">
      <c r="A28" s="12" t="s">
        <v>26</v>
      </c>
      <c r="B28" s="34">
        <f t="shared" si="0"/>
        <v>297.16521739130428</v>
      </c>
      <c r="C28" s="37">
        <v>297.16521739130428</v>
      </c>
      <c r="D28" s="35">
        <v>0</v>
      </c>
    </row>
    <row r="29" spans="1:4" s="19" customFormat="1" ht="24" customHeight="1" x14ac:dyDescent="0.25">
      <c r="A29" s="12" t="s">
        <v>27</v>
      </c>
      <c r="B29" s="34">
        <f t="shared" si="0"/>
        <v>733.22727272727286</v>
      </c>
      <c r="C29" s="37">
        <v>727.27272727272737</v>
      </c>
      <c r="D29" s="35">
        <v>5.954545454545455</v>
      </c>
    </row>
    <row r="30" spans="1:4" s="19" customFormat="1" ht="24" customHeight="1" x14ac:dyDescent="0.25">
      <c r="A30" s="12" t="s">
        <v>28</v>
      </c>
      <c r="B30" s="34">
        <f t="shared" si="0"/>
        <v>19</v>
      </c>
      <c r="C30" s="37">
        <v>19</v>
      </c>
      <c r="D30" s="35">
        <v>0</v>
      </c>
    </row>
    <row r="31" spans="1:4" s="19" customFormat="1" ht="24" customHeight="1" x14ac:dyDescent="0.25">
      <c r="A31" s="12" t="s">
        <v>29</v>
      </c>
      <c r="B31" s="34">
        <f t="shared" si="0"/>
        <v>1646.7133046970887</v>
      </c>
      <c r="C31" s="37">
        <v>1646.7133046970887</v>
      </c>
      <c r="D31" s="35">
        <v>0</v>
      </c>
    </row>
    <row r="32" spans="1:4" s="19" customFormat="1" ht="24" customHeight="1" x14ac:dyDescent="0.25">
      <c r="A32" s="12" t="s">
        <v>30</v>
      </c>
      <c r="B32" s="34">
        <f t="shared" si="0"/>
        <v>24</v>
      </c>
      <c r="C32" s="37">
        <v>24</v>
      </c>
      <c r="D32" s="35">
        <v>0</v>
      </c>
    </row>
    <row r="33" spans="1:4" s="19" customFormat="1" ht="24" customHeight="1" x14ac:dyDescent="0.25">
      <c r="A33" s="12" t="s">
        <v>31</v>
      </c>
      <c r="B33" s="34">
        <f t="shared" si="0"/>
        <v>42174.919688713067</v>
      </c>
      <c r="C33" s="37">
        <v>42096.606218325476</v>
      </c>
      <c r="D33" s="35">
        <v>78.31347038759418</v>
      </c>
    </row>
    <row r="34" spans="1:4" s="19" customFormat="1" ht="24" customHeight="1" x14ac:dyDescent="0.25">
      <c r="A34" s="12" t="s">
        <v>32</v>
      </c>
      <c r="B34" s="34">
        <f t="shared" si="0"/>
        <v>84</v>
      </c>
      <c r="C34" s="37">
        <v>84</v>
      </c>
      <c r="D34" s="35">
        <v>0</v>
      </c>
    </row>
    <row r="35" spans="1:4" s="19" customFormat="1" ht="24" customHeight="1" x14ac:dyDescent="0.25">
      <c r="A35" s="12" t="s">
        <v>33</v>
      </c>
      <c r="B35" s="34">
        <f>SUM(B36:B66)</f>
        <v>0</v>
      </c>
      <c r="C35" s="37">
        <v>0</v>
      </c>
      <c r="D35" s="35">
        <v>0</v>
      </c>
    </row>
    <row r="36" spans="1:4" ht="24" customHeight="1" x14ac:dyDescent="0.2">
      <c r="A36" s="24"/>
      <c r="B36" s="26"/>
      <c r="C36" s="26"/>
      <c r="D36" s="26"/>
    </row>
  </sheetData>
  <mergeCells count="2">
    <mergeCell ref="A2:D2"/>
    <mergeCell ref="A1:B1"/>
  </mergeCells>
  <hyperlinks>
    <hyperlink ref="A1" location="'فهرست جداول'!A1" display="'فهرست جداول'!A1"/>
  </hyperlinks>
  <pageMargins left="0.7" right="0.7" top="0.75" bottom="0.75" header="0.3" footer="0.3"/>
  <pageSetup orientation="portrait" horizontalDpi="30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rightToLeft="1" workbookViewId="0">
      <selection activeCell="F4" sqref="F4"/>
    </sheetView>
  </sheetViews>
  <sheetFormatPr defaultColWidth="9" defaultRowHeight="26.25" customHeight="1" x14ac:dyDescent="0.2"/>
  <cols>
    <col min="1" max="1" width="23.140625" style="10" customWidth="1"/>
    <col min="2" max="2" width="21" style="11" customWidth="1"/>
    <col min="3" max="3" width="21.85546875" style="11" customWidth="1"/>
    <col min="4" max="4" width="20" style="11" customWidth="1"/>
    <col min="5" max="5" width="17" style="11" customWidth="1"/>
    <col min="6" max="6" width="13.85546875" style="11" bestFit="1" customWidth="1"/>
    <col min="7" max="16384" width="9" style="11"/>
  </cols>
  <sheetData>
    <row r="1" spans="1:6" s="10" customFormat="1" ht="26.25" customHeight="1" x14ac:dyDescent="0.2">
      <c r="A1" s="45" t="s">
        <v>219</v>
      </c>
      <c r="B1" s="45"/>
    </row>
    <row r="2" spans="1:6" s="10" customFormat="1" ht="30.75" customHeight="1" x14ac:dyDescent="0.2">
      <c r="A2" s="48" t="s">
        <v>251</v>
      </c>
      <c r="B2" s="48"/>
      <c r="C2" s="48"/>
      <c r="D2" s="48"/>
      <c r="E2" s="48"/>
    </row>
    <row r="3" spans="1:6" ht="26.25" customHeight="1" x14ac:dyDescent="0.2">
      <c r="A3" s="46" t="s">
        <v>0</v>
      </c>
      <c r="B3" s="46" t="s">
        <v>88</v>
      </c>
      <c r="C3" s="46"/>
      <c r="D3" s="46"/>
      <c r="E3" s="46" t="s">
        <v>90</v>
      </c>
    </row>
    <row r="4" spans="1:6" s="16" customFormat="1" ht="40.5" customHeight="1" x14ac:dyDescent="0.25">
      <c r="A4" s="46"/>
      <c r="B4" s="15" t="s">
        <v>1</v>
      </c>
      <c r="C4" s="15" t="s">
        <v>89</v>
      </c>
      <c r="D4" s="15" t="s">
        <v>269</v>
      </c>
      <c r="E4" s="46"/>
    </row>
    <row r="5" spans="1:6" s="19" customFormat="1" ht="26.25" customHeight="1" x14ac:dyDescent="0.25">
      <c r="A5" s="17" t="s">
        <v>2</v>
      </c>
      <c r="B5" s="33">
        <f>SUM(B6:B36)</f>
        <v>44499980790123.711</v>
      </c>
      <c r="C5" s="33">
        <f>SUM(C6:C36)</f>
        <v>40711411721630.922</v>
      </c>
      <c r="D5" s="33">
        <f>SUM(D6:D36)</f>
        <v>3788569068492.7886</v>
      </c>
      <c r="E5" s="33">
        <f>B5/'T16'!C5/12</f>
        <v>44191688.254625171</v>
      </c>
    </row>
    <row r="6" spans="1:6" s="19" customFormat="1" ht="26.25" customHeight="1" x14ac:dyDescent="0.25">
      <c r="A6" s="12" t="s">
        <v>3</v>
      </c>
      <c r="B6" s="34">
        <f t="shared" ref="B6:B36" si="0">C6+D6</f>
        <v>8997989100</v>
      </c>
      <c r="C6" s="35">
        <v>8997989100</v>
      </c>
      <c r="D6" s="35">
        <v>0</v>
      </c>
      <c r="E6" s="35">
        <f>B6/'T16'!C6/12</f>
        <v>35706305.952380948</v>
      </c>
    </row>
    <row r="7" spans="1:6" s="19" customFormat="1" ht="26.25" customHeight="1" x14ac:dyDescent="0.25">
      <c r="A7" s="12" t="s">
        <v>4</v>
      </c>
      <c r="B7" s="34">
        <f t="shared" si="0"/>
        <v>0</v>
      </c>
      <c r="C7" s="35">
        <v>0</v>
      </c>
      <c r="D7" s="35">
        <v>0</v>
      </c>
      <c r="E7" s="35" t="s">
        <v>175</v>
      </c>
    </row>
    <row r="8" spans="1:6" s="19" customFormat="1" ht="26.25" customHeight="1" x14ac:dyDescent="0.25">
      <c r="A8" s="12" t="s">
        <v>5</v>
      </c>
      <c r="B8" s="34">
        <f t="shared" si="0"/>
        <v>1230000000</v>
      </c>
      <c r="C8" s="35">
        <v>1130000000</v>
      </c>
      <c r="D8" s="35">
        <v>100000000</v>
      </c>
      <c r="E8" s="35">
        <f>B8/'T16'!C8/12</f>
        <v>34166666.666666664</v>
      </c>
    </row>
    <row r="9" spans="1:6" s="19" customFormat="1" ht="26.25" customHeight="1" x14ac:dyDescent="0.25">
      <c r="A9" s="12" t="s">
        <v>6</v>
      </c>
      <c r="B9" s="34">
        <f t="shared" si="0"/>
        <v>0</v>
      </c>
      <c r="C9" s="35">
        <v>0</v>
      </c>
      <c r="D9" s="35">
        <v>0</v>
      </c>
      <c r="E9" s="35" t="s">
        <v>175</v>
      </c>
    </row>
    <row r="10" spans="1:6" s="19" customFormat="1" ht="26.25" customHeight="1" x14ac:dyDescent="0.25">
      <c r="A10" s="12" t="s">
        <v>7</v>
      </c>
      <c r="B10" s="34">
        <f t="shared" si="0"/>
        <v>0</v>
      </c>
      <c r="C10" s="35">
        <v>0</v>
      </c>
      <c r="D10" s="35">
        <v>0</v>
      </c>
      <c r="E10" s="35" t="s">
        <v>175</v>
      </c>
    </row>
    <row r="11" spans="1:6" s="19" customFormat="1" ht="26.25" customHeight="1" x14ac:dyDescent="0.25">
      <c r="A11" s="12" t="s">
        <v>8</v>
      </c>
      <c r="B11" s="34">
        <f t="shared" si="0"/>
        <v>8077500000</v>
      </c>
      <c r="C11" s="35">
        <v>7965000000</v>
      </c>
      <c r="D11" s="35">
        <v>112500000</v>
      </c>
      <c r="E11" s="35">
        <f>B11/'T16'!C11/12</f>
        <v>26925000</v>
      </c>
    </row>
    <row r="12" spans="1:6" s="19" customFormat="1" ht="26.25" customHeight="1" x14ac:dyDescent="0.25">
      <c r="A12" s="12" t="s">
        <v>9</v>
      </c>
      <c r="B12" s="34">
        <f t="shared" si="0"/>
        <v>9555944337327.9805</v>
      </c>
      <c r="C12" s="35">
        <v>9149110480846.1055</v>
      </c>
      <c r="D12" s="35">
        <v>406833856481.87567</v>
      </c>
      <c r="E12" s="35">
        <f>B12/'T16'!C12/12</f>
        <v>53885715.055780523</v>
      </c>
    </row>
    <row r="13" spans="1:6" s="19" customFormat="1" ht="26.25" customHeight="1" x14ac:dyDescent="0.25">
      <c r="A13" s="12" t="s">
        <v>10</v>
      </c>
      <c r="B13" s="34">
        <f t="shared" si="0"/>
        <v>52344700000</v>
      </c>
      <c r="C13" s="35">
        <v>43927700000</v>
      </c>
      <c r="D13" s="35">
        <v>8417000000</v>
      </c>
      <c r="E13" s="35">
        <f>B13/'T16'!C13/12</f>
        <v>43620583.333333336</v>
      </c>
    </row>
    <row r="14" spans="1:6" s="19" customFormat="1" ht="26.25" customHeight="1" x14ac:dyDescent="0.25">
      <c r="A14" s="12" t="s">
        <v>11</v>
      </c>
      <c r="B14" s="34">
        <f t="shared" si="0"/>
        <v>0</v>
      </c>
      <c r="C14" s="35">
        <v>0</v>
      </c>
      <c r="D14" s="35">
        <v>0</v>
      </c>
      <c r="E14" s="35" t="s">
        <v>175</v>
      </c>
    </row>
    <row r="15" spans="1:6" s="19" customFormat="1" ht="26.25" customHeight="1" x14ac:dyDescent="0.25">
      <c r="A15" s="12" t="s">
        <v>12</v>
      </c>
      <c r="B15" s="34">
        <f t="shared" si="0"/>
        <v>0</v>
      </c>
      <c r="C15" s="35">
        <v>0</v>
      </c>
      <c r="D15" s="35">
        <v>0</v>
      </c>
      <c r="E15" s="35" t="s">
        <v>175</v>
      </c>
    </row>
    <row r="16" spans="1:6" s="19" customFormat="1" ht="26.25" customHeight="1" x14ac:dyDescent="0.25">
      <c r="A16" s="12" t="s">
        <v>13</v>
      </c>
      <c r="B16" s="34">
        <f t="shared" si="0"/>
        <v>840000000</v>
      </c>
      <c r="C16" s="35">
        <v>780000000</v>
      </c>
      <c r="D16" s="35">
        <v>60000000</v>
      </c>
      <c r="E16" s="35">
        <f>B16/'T16'!C16/12</f>
        <v>23333333.333333332</v>
      </c>
      <c r="F16" s="36"/>
    </row>
    <row r="17" spans="1:6" s="19" customFormat="1" ht="26.25" customHeight="1" x14ac:dyDescent="0.25">
      <c r="A17" s="12" t="s">
        <v>14</v>
      </c>
      <c r="B17" s="34">
        <f t="shared" si="0"/>
        <v>0</v>
      </c>
      <c r="C17" s="35">
        <v>0</v>
      </c>
      <c r="D17" s="35">
        <v>0</v>
      </c>
      <c r="E17" s="35" t="s">
        <v>175</v>
      </c>
      <c r="F17" s="36"/>
    </row>
    <row r="18" spans="1:6" s="19" customFormat="1" ht="26.25" customHeight="1" x14ac:dyDescent="0.25">
      <c r="A18" s="12" t="s">
        <v>15</v>
      </c>
      <c r="B18" s="34">
        <f t="shared" si="0"/>
        <v>4216146931269.0288</v>
      </c>
      <c r="C18" s="35">
        <v>3622258969112.5825</v>
      </c>
      <c r="D18" s="35">
        <v>593887962156.44629</v>
      </c>
      <c r="E18" s="35">
        <f>B18/'T16'!C18/12</f>
        <v>29075847.764716852</v>
      </c>
    </row>
    <row r="19" spans="1:6" s="19" customFormat="1" ht="26.25" customHeight="1" x14ac:dyDescent="0.25">
      <c r="A19" s="12" t="s">
        <v>16</v>
      </c>
      <c r="B19" s="34">
        <f t="shared" si="0"/>
        <v>0</v>
      </c>
      <c r="C19" s="35">
        <v>0</v>
      </c>
      <c r="D19" s="35">
        <v>0</v>
      </c>
      <c r="E19" s="35" t="s">
        <v>175</v>
      </c>
    </row>
    <row r="20" spans="1:6" s="19" customFormat="1" ht="26.25" customHeight="1" x14ac:dyDescent="0.25">
      <c r="A20" s="12" t="s">
        <v>17</v>
      </c>
      <c r="B20" s="34">
        <f t="shared" si="0"/>
        <v>1296000000</v>
      </c>
      <c r="C20" s="35">
        <v>1296000000</v>
      </c>
      <c r="D20" s="35">
        <v>0</v>
      </c>
      <c r="E20" s="35">
        <f>B20/'T16'!C20/12</f>
        <v>27000000</v>
      </c>
    </row>
    <row r="21" spans="1:6" s="19" customFormat="1" ht="26.25" customHeight="1" x14ac:dyDescent="0.25">
      <c r="A21" s="12" t="s">
        <v>18</v>
      </c>
      <c r="B21" s="34">
        <f t="shared" si="0"/>
        <v>8610352843581.749</v>
      </c>
      <c r="C21" s="35">
        <v>8571933790577.3145</v>
      </c>
      <c r="D21" s="35">
        <v>38419053004.43438</v>
      </c>
      <c r="E21" s="35">
        <f>B21/'T16'!C21/12</f>
        <v>44615123.936738163</v>
      </c>
    </row>
    <row r="22" spans="1:6" s="19" customFormat="1" ht="26.25" customHeight="1" x14ac:dyDescent="0.25">
      <c r="A22" s="12" t="s">
        <v>19</v>
      </c>
      <c r="B22" s="34">
        <f t="shared" si="0"/>
        <v>0</v>
      </c>
      <c r="C22" s="35">
        <v>0</v>
      </c>
      <c r="D22" s="35">
        <v>0</v>
      </c>
      <c r="E22" s="35" t="s">
        <v>175</v>
      </c>
    </row>
    <row r="23" spans="1:6" s="19" customFormat="1" ht="26.25" customHeight="1" x14ac:dyDescent="0.25">
      <c r="A23" s="12" t="s">
        <v>20</v>
      </c>
      <c r="B23" s="34">
        <f t="shared" si="0"/>
        <v>0</v>
      </c>
      <c r="C23" s="35">
        <v>0</v>
      </c>
      <c r="D23" s="35">
        <v>0</v>
      </c>
      <c r="E23" s="35" t="s">
        <v>175</v>
      </c>
    </row>
    <row r="24" spans="1:6" s="19" customFormat="1" ht="26.25" customHeight="1" x14ac:dyDescent="0.25">
      <c r="A24" s="12" t="s">
        <v>21</v>
      </c>
      <c r="B24" s="34">
        <f t="shared" si="0"/>
        <v>972000000</v>
      </c>
      <c r="C24" s="35">
        <v>972000000</v>
      </c>
      <c r="D24" s="35">
        <v>0</v>
      </c>
      <c r="E24" s="35">
        <f>B24/'T16'!C24/12</f>
        <v>27000000</v>
      </c>
    </row>
    <row r="25" spans="1:6" s="19" customFormat="1" ht="26.25" customHeight="1" x14ac:dyDescent="0.25">
      <c r="A25" s="12" t="s">
        <v>22</v>
      </c>
      <c r="B25" s="34">
        <f t="shared" si="0"/>
        <v>32163500000</v>
      </c>
      <c r="C25" s="35">
        <v>32163500000</v>
      </c>
      <c r="D25" s="35">
        <v>0</v>
      </c>
      <c r="E25" s="35">
        <f>B25/'T16'!C25/12</f>
        <v>25772035.256410256</v>
      </c>
    </row>
    <row r="26" spans="1:6" s="19" customFormat="1" ht="26.25" customHeight="1" x14ac:dyDescent="0.25">
      <c r="A26" s="12" t="s">
        <v>23</v>
      </c>
      <c r="B26" s="34">
        <f t="shared" si="0"/>
        <v>0</v>
      </c>
      <c r="C26" s="35">
        <v>0</v>
      </c>
      <c r="D26" s="35">
        <v>0</v>
      </c>
      <c r="E26" s="35" t="s">
        <v>175</v>
      </c>
    </row>
    <row r="27" spans="1:6" s="19" customFormat="1" ht="26.25" customHeight="1" x14ac:dyDescent="0.25">
      <c r="A27" s="12" t="s">
        <v>24</v>
      </c>
      <c r="B27" s="34">
        <f>C27+D27</f>
        <v>30914000000</v>
      </c>
      <c r="C27" s="35">
        <v>30264000000</v>
      </c>
      <c r="D27" s="35">
        <v>650000000</v>
      </c>
      <c r="E27" s="35">
        <f>B27/'T16'!C27/12</f>
        <v>33027777.777777776</v>
      </c>
    </row>
    <row r="28" spans="1:6" s="19" customFormat="1" ht="26.25" customHeight="1" x14ac:dyDescent="0.25">
      <c r="A28" s="12" t="s">
        <v>25</v>
      </c>
      <c r="B28" s="34">
        <f t="shared" si="0"/>
        <v>0</v>
      </c>
      <c r="C28" s="35">
        <v>0</v>
      </c>
      <c r="D28" s="35">
        <v>0</v>
      </c>
      <c r="E28" s="35" t="s">
        <v>175</v>
      </c>
    </row>
    <row r="29" spans="1:6" s="19" customFormat="1" ht="26.25" customHeight="1" x14ac:dyDescent="0.25">
      <c r="A29" s="12" t="s">
        <v>26</v>
      </c>
      <c r="B29" s="34">
        <f t="shared" si="0"/>
        <v>61856982235.478256</v>
      </c>
      <c r="C29" s="35">
        <v>60699903539.82608</v>
      </c>
      <c r="D29" s="35">
        <v>1157078695.652174</v>
      </c>
      <c r="E29" s="35">
        <f>B29/'T16'!C29/12</f>
        <v>25913449.893192288</v>
      </c>
    </row>
    <row r="30" spans="1:6" s="19" customFormat="1" ht="26.25" customHeight="1" x14ac:dyDescent="0.25">
      <c r="A30" s="12" t="s">
        <v>27</v>
      </c>
      <c r="B30" s="34">
        <f t="shared" si="0"/>
        <v>317820800463.63635</v>
      </c>
      <c r="C30" s="35">
        <v>275565800463.63635</v>
      </c>
      <c r="D30" s="35">
        <v>42255000000</v>
      </c>
      <c r="E30" s="35">
        <f>B30/'T16'!C30/12</f>
        <v>46672524.782559358</v>
      </c>
    </row>
    <row r="31" spans="1:6" s="19" customFormat="1" ht="26.25" customHeight="1" x14ac:dyDescent="0.25">
      <c r="A31" s="12" t="s">
        <v>28</v>
      </c>
      <c r="B31" s="34">
        <f t="shared" si="0"/>
        <v>316000000</v>
      </c>
      <c r="C31" s="35">
        <v>280000000</v>
      </c>
      <c r="D31" s="35">
        <v>36000000</v>
      </c>
      <c r="E31" s="35">
        <f>B31/'T16'!C31/12</f>
        <v>26333333.333333332</v>
      </c>
    </row>
    <row r="32" spans="1:6" s="19" customFormat="1" ht="26.25" customHeight="1" x14ac:dyDescent="0.25">
      <c r="A32" s="12" t="s">
        <v>29</v>
      </c>
      <c r="B32" s="34">
        <f t="shared" si="0"/>
        <v>534596908409.68579</v>
      </c>
      <c r="C32" s="35">
        <v>437629554578.04456</v>
      </c>
      <c r="D32" s="35">
        <v>96967353831.641205</v>
      </c>
      <c r="E32" s="35">
        <f>B32/'T16'!C32/12</f>
        <v>33260254.197011959</v>
      </c>
    </row>
    <row r="33" spans="1:5" s="19" customFormat="1" ht="26.25" customHeight="1" x14ac:dyDescent="0.25">
      <c r="A33" s="12" t="s">
        <v>30</v>
      </c>
      <c r="B33" s="34">
        <f t="shared" si="0"/>
        <v>1932000000</v>
      </c>
      <c r="C33" s="35">
        <v>1920000000</v>
      </c>
      <c r="D33" s="35">
        <v>12000000</v>
      </c>
      <c r="E33" s="35">
        <f>B33/'T16'!C33/12</f>
        <v>26833333.333333332</v>
      </c>
    </row>
    <row r="34" spans="1:5" s="19" customFormat="1" ht="26.25" customHeight="1" x14ac:dyDescent="0.25">
      <c r="A34" s="12" t="s">
        <v>31</v>
      </c>
      <c r="B34" s="34">
        <f t="shared" si="0"/>
        <v>21061303343736.152</v>
      </c>
      <c r="C34" s="35">
        <v>18461783079413.414</v>
      </c>
      <c r="D34" s="35">
        <v>2599520264322.7388</v>
      </c>
      <c r="E34" s="35">
        <f>B34/'T16'!C34/12</f>
        <v>45578526.178288825</v>
      </c>
    </row>
    <row r="35" spans="1:5" s="19" customFormat="1" ht="26.25" customHeight="1" x14ac:dyDescent="0.25">
      <c r="A35" s="12" t="s">
        <v>32</v>
      </c>
      <c r="B35" s="34">
        <f t="shared" si="0"/>
        <v>2874954000</v>
      </c>
      <c r="C35" s="35">
        <v>2733954000</v>
      </c>
      <c r="D35" s="35">
        <v>141000000</v>
      </c>
      <c r="E35" s="35">
        <f>B35/'T16'!C35/12</f>
        <v>26619944.444444444</v>
      </c>
    </row>
    <row r="36" spans="1:5" s="19" customFormat="1" ht="26.25" customHeight="1" x14ac:dyDescent="0.25">
      <c r="A36" s="12" t="s">
        <v>33</v>
      </c>
      <c r="B36" s="34">
        <f t="shared" si="0"/>
        <v>0</v>
      </c>
      <c r="C36" s="35">
        <v>0</v>
      </c>
      <c r="D36" s="35">
        <v>0</v>
      </c>
      <c r="E36" s="35" t="s">
        <v>175</v>
      </c>
    </row>
    <row r="37" spans="1:5" ht="26.25" customHeight="1" x14ac:dyDescent="0.2">
      <c r="A37" s="24"/>
      <c r="B37" s="26"/>
      <c r="C37" s="26"/>
      <c r="D37" s="26"/>
    </row>
  </sheetData>
  <mergeCells count="5">
    <mergeCell ref="A2:E2"/>
    <mergeCell ref="A3:A4"/>
    <mergeCell ref="B3:D3"/>
    <mergeCell ref="E3:E4"/>
    <mergeCell ref="A1:B1"/>
  </mergeCells>
  <hyperlinks>
    <hyperlink ref="A1" location="'فهرست جداول'!A1" display="'فهرست جداول'!A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5"/>
  <sheetViews>
    <sheetView rightToLeft="1" workbookViewId="0">
      <selection sqref="A1:B1"/>
    </sheetView>
  </sheetViews>
  <sheetFormatPr defaultColWidth="9" defaultRowHeight="23.25" customHeight="1" x14ac:dyDescent="0.2"/>
  <cols>
    <col min="1" max="1" width="23.140625" style="10" customWidth="1"/>
    <col min="2" max="2" width="21.7109375" style="11" customWidth="1"/>
    <col min="3" max="45" width="21.85546875" style="11" customWidth="1"/>
    <col min="46" max="46" width="17.28515625" style="11" customWidth="1"/>
    <col min="47" max="47" width="12" style="11" bestFit="1" customWidth="1"/>
    <col min="48" max="48" width="21.85546875" style="11" bestFit="1" customWidth="1"/>
    <col min="49" max="49" width="13.85546875" style="11" bestFit="1" customWidth="1"/>
    <col min="50" max="50" width="12" style="11" bestFit="1" customWidth="1"/>
    <col min="51" max="51" width="21.85546875" style="11" bestFit="1" customWidth="1"/>
    <col min="52" max="52" width="13.85546875" style="11" bestFit="1" customWidth="1"/>
    <col min="53" max="53" width="12" style="11" bestFit="1" customWidth="1"/>
    <col min="54" max="54" width="21.85546875" style="11" bestFit="1" customWidth="1"/>
    <col min="55" max="55" width="13.85546875" style="11" bestFit="1" customWidth="1"/>
    <col min="56" max="56" width="20.7109375" style="11" bestFit="1" customWidth="1"/>
    <col min="57" max="57" width="13.85546875" style="11" bestFit="1" customWidth="1"/>
    <col min="58" max="58" width="12" style="11" bestFit="1" customWidth="1"/>
    <col min="59" max="59" width="21.85546875" style="11" bestFit="1" customWidth="1"/>
    <col min="60" max="60" width="13.85546875" style="11" bestFit="1" customWidth="1"/>
    <col min="61" max="61" width="21.85546875" style="11" bestFit="1" customWidth="1"/>
    <col min="62" max="62" width="13.85546875" style="11" bestFit="1" customWidth="1"/>
    <col min="63" max="63" width="21.85546875" style="11" bestFit="1" customWidth="1"/>
    <col min="64" max="64" width="13.85546875" style="11" bestFit="1" customWidth="1"/>
    <col min="65" max="65" width="12" style="11" bestFit="1" customWidth="1"/>
    <col min="66" max="66" width="21.85546875" style="11" bestFit="1" customWidth="1"/>
    <col min="67" max="67" width="13.85546875" style="11" bestFit="1" customWidth="1"/>
    <col min="68" max="68" width="12" style="11" bestFit="1" customWidth="1"/>
    <col min="69" max="69" width="21.85546875" style="11" bestFit="1" customWidth="1"/>
    <col min="70" max="70" width="13.85546875" style="11" bestFit="1" customWidth="1"/>
    <col min="71" max="71" width="21.85546875" style="11" bestFit="1" customWidth="1"/>
    <col min="72" max="72" width="13.85546875" style="11" bestFit="1" customWidth="1"/>
    <col min="73" max="73" width="12" style="11" bestFit="1" customWidth="1"/>
    <col min="74" max="74" width="21.85546875" style="11" bestFit="1" customWidth="1"/>
    <col min="75" max="75" width="13.85546875" style="11" bestFit="1" customWidth="1"/>
    <col min="76" max="76" width="12" style="11" bestFit="1" customWidth="1"/>
    <col min="77" max="77" width="21.85546875" style="11" bestFit="1" customWidth="1"/>
    <col min="78" max="78" width="12.85546875" style="11" bestFit="1" customWidth="1"/>
    <col min="79" max="79" width="11" style="11" bestFit="1" customWidth="1"/>
    <col min="80" max="80" width="21.85546875" style="11" bestFit="1" customWidth="1"/>
    <col min="81" max="81" width="13.85546875" style="11" bestFit="1" customWidth="1"/>
    <col min="82" max="82" width="12" style="11" bestFit="1" customWidth="1"/>
    <col min="83" max="83" width="21.85546875" style="11" bestFit="1" customWidth="1"/>
    <col min="84" max="84" width="13.85546875" style="11" bestFit="1" customWidth="1"/>
    <col min="85" max="85" width="12" style="11" bestFit="1" customWidth="1"/>
    <col min="86" max="86" width="21.85546875" style="11" bestFit="1" customWidth="1"/>
    <col min="87" max="87" width="13.85546875" style="11" bestFit="1" customWidth="1"/>
    <col min="88" max="88" width="12" style="11" bestFit="1" customWidth="1"/>
    <col min="89" max="89" width="21.85546875" style="11" bestFit="1" customWidth="1"/>
    <col min="90" max="90" width="13.85546875" style="11" bestFit="1" customWidth="1"/>
    <col min="91" max="91" width="12" style="11" bestFit="1" customWidth="1"/>
    <col min="92" max="92" width="21.85546875" style="11" bestFit="1" customWidth="1"/>
    <col min="93" max="93" width="13.85546875" style="11" bestFit="1" customWidth="1"/>
    <col min="94" max="94" width="12" style="11" bestFit="1" customWidth="1"/>
    <col min="95" max="95" width="21.85546875" style="11" bestFit="1" customWidth="1"/>
    <col min="96" max="96" width="11.85546875" style="11" bestFit="1" customWidth="1"/>
    <col min="97" max="97" width="21.85546875" style="11" bestFit="1" customWidth="1"/>
    <col min="98" max="98" width="13.85546875" style="11" bestFit="1" customWidth="1"/>
    <col min="99" max="99" width="12" style="11" bestFit="1" customWidth="1"/>
    <col min="100" max="100" width="21.85546875" style="11" bestFit="1" customWidth="1"/>
    <col min="101" max="101" width="13.85546875" style="11" bestFit="1" customWidth="1"/>
    <col min="102" max="102" width="12" style="11" bestFit="1" customWidth="1"/>
    <col min="103" max="103" width="21.85546875" style="11" bestFit="1" customWidth="1"/>
    <col min="104" max="104" width="13.85546875" style="11" bestFit="1" customWidth="1"/>
    <col min="105" max="105" width="12" style="11" bestFit="1" customWidth="1"/>
    <col min="106" max="106" width="21.85546875" style="11" bestFit="1" customWidth="1"/>
    <col min="107" max="107" width="13.85546875" style="11" bestFit="1" customWidth="1"/>
    <col min="108" max="108" width="12" style="11" bestFit="1" customWidth="1"/>
    <col min="109" max="109" width="21.85546875" style="11" bestFit="1" customWidth="1"/>
    <col min="110" max="110" width="13.85546875" style="11" bestFit="1" customWidth="1"/>
    <col min="111" max="111" width="12" style="11" bestFit="1" customWidth="1"/>
    <col min="112" max="112" width="21.85546875" style="11" bestFit="1" customWidth="1"/>
    <col min="113" max="113" width="12.85546875" style="11" bestFit="1" customWidth="1"/>
    <col min="114" max="114" width="21.85546875" style="11" bestFit="1" customWidth="1"/>
    <col min="115" max="115" width="13.85546875" style="11" bestFit="1" customWidth="1"/>
    <col min="116" max="116" width="12" style="11" bestFit="1" customWidth="1"/>
    <col min="117" max="117" width="21.85546875" style="11" bestFit="1" customWidth="1"/>
    <col min="118" max="118" width="11.85546875" style="11" bestFit="1" customWidth="1"/>
    <col min="119" max="119" width="10" style="11" bestFit="1" customWidth="1"/>
    <col min="120" max="120" width="21.85546875" style="11" bestFit="1" customWidth="1"/>
    <col min="121" max="121" width="9" style="11"/>
    <col min="122" max="122" width="12.140625" style="11" bestFit="1" customWidth="1"/>
    <col min="123" max="123" width="11.28515625" style="11" bestFit="1" customWidth="1"/>
    <col min="124" max="16384" width="9" style="11"/>
  </cols>
  <sheetData>
    <row r="1" spans="1:46" s="10" customFormat="1" ht="23.25" customHeight="1" x14ac:dyDescent="0.2">
      <c r="A1" s="45" t="s">
        <v>219</v>
      </c>
      <c r="B1" s="45"/>
    </row>
    <row r="2" spans="1:46" s="10" customFormat="1" ht="28.5" customHeight="1" x14ac:dyDescent="0.2">
      <c r="A2" s="44" t="s">
        <v>252</v>
      </c>
      <c r="B2" s="44"/>
      <c r="C2" s="44"/>
      <c r="D2" s="44"/>
    </row>
    <row r="3" spans="1:46" ht="71.25" customHeight="1" x14ac:dyDescent="0.2">
      <c r="A3" s="15" t="s">
        <v>0</v>
      </c>
      <c r="B3" s="15" t="s">
        <v>1</v>
      </c>
      <c r="C3" s="15" t="s">
        <v>106</v>
      </c>
      <c r="D3" s="15" t="s">
        <v>107</v>
      </c>
      <c r="E3" s="15" t="s">
        <v>108</v>
      </c>
      <c r="F3" s="15" t="s">
        <v>109</v>
      </c>
      <c r="G3" s="15" t="s">
        <v>110</v>
      </c>
      <c r="H3" s="15" t="s">
        <v>111</v>
      </c>
      <c r="I3" s="15" t="s">
        <v>91</v>
      </c>
      <c r="J3" s="15" t="s">
        <v>92</v>
      </c>
      <c r="K3" s="15" t="s">
        <v>112</v>
      </c>
      <c r="L3" s="15" t="s">
        <v>113</v>
      </c>
      <c r="M3" s="15" t="s">
        <v>93</v>
      </c>
      <c r="N3" s="15" t="s">
        <v>94</v>
      </c>
      <c r="O3" s="15" t="s">
        <v>95</v>
      </c>
      <c r="P3" s="15" t="s">
        <v>114</v>
      </c>
      <c r="Q3" s="15" t="s">
        <v>115</v>
      </c>
      <c r="R3" s="15" t="s">
        <v>116</v>
      </c>
      <c r="S3" s="15" t="s">
        <v>105</v>
      </c>
      <c r="T3" s="15" t="s">
        <v>117</v>
      </c>
      <c r="U3" s="15" t="s">
        <v>96</v>
      </c>
      <c r="V3" s="15" t="s">
        <v>97</v>
      </c>
      <c r="W3" s="15" t="s">
        <v>98</v>
      </c>
      <c r="X3" s="15" t="s">
        <v>118</v>
      </c>
      <c r="Y3" s="15" t="s">
        <v>119</v>
      </c>
      <c r="Z3" s="15" t="s">
        <v>120</v>
      </c>
      <c r="AA3" s="15" t="s">
        <v>121</v>
      </c>
      <c r="AB3" s="15" t="s">
        <v>122</v>
      </c>
      <c r="AC3" s="15" t="s">
        <v>176</v>
      </c>
      <c r="AD3" s="15" t="s">
        <v>177</v>
      </c>
      <c r="AE3" s="15" t="s">
        <v>178</v>
      </c>
      <c r="AF3" s="15" t="s">
        <v>179</v>
      </c>
      <c r="AG3" s="15" t="s">
        <v>123</v>
      </c>
      <c r="AH3" s="15" t="s">
        <v>124</v>
      </c>
      <c r="AI3" s="15" t="s">
        <v>180</v>
      </c>
      <c r="AJ3" s="15" t="s">
        <v>99</v>
      </c>
      <c r="AK3" s="15" t="s">
        <v>125</v>
      </c>
      <c r="AL3" s="15" t="s">
        <v>100</v>
      </c>
      <c r="AM3" s="15" t="s">
        <v>126</v>
      </c>
      <c r="AN3" s="15" t="s">
        <v>127</v>
      </c>
      <c r="AO3" s="15" t="s">
        <v>128</v>
      </c>
      <c r="AP3" s="15" t="s">
        <v>129</v>
      </c>
      <c r="AQ3" s="15" t="s">
        <v>101</v>
      </c>
      <c r="AR3" s="15" t="s">
        <v>102</v>
      </c>
      <c r="AS3" s="15" t="s">
        <v>103</v>
      </c>
      <c r="AT3" s="15" t="s">
        <v>104</v>
      </c>
    </row>
    <row r="4" spans="1:46" ht="23.25" customHeight="1" x14ac:dyDescent="0.2">
      <c r="A4" s="17" t="s">
        <v>2</v>
      </c>
      <c r="B4" s="39">
        <f t="shared" ref="B4:AT4" si="0">SUM(B5:B35)</f>
        <v>99478317581442.484</v>
      </c>
      <c r="C4" s="39">
        <f t="shared" si="0"/>
        <v>1089802098520.8015</v>
      </c>
      <c r="D4" s="39">
        <f t="shared" si="0"/>
        <v>2853868299818.5151</v>
      </c>
      <c r="E4" s="39">
        <f t="shared" si="0"/>
        <v>4970483331272.9883</v>
      </c>
      <c r="F4" s="39">
        <f t="shared" si="0"/>
        <v>1513264917342.7803</v>
      </c>
      <c r="G4" s="39">
        <f t="shared" si="0"/>
        <v>86757725714.741211</v>
      </c>
      <c r="H4" s="39">
        <f t="shared" si="0"/>
        <v>2711401799.2990961</v>
      </c>
      <c r="I4" s="39">
        <f t="shared" si="0"/>
        <v>336222205088.10242</v>
      </c>
      <c r="J4" s="39">
        <f t="shared" si="0"/>
        <v>884179652367.99927</v>
      </c>
      <c r="K4" s="39">
        <f t="shared" si="0"/>
        <v>12084232756045.229</v>
      </c>
      <c r="L4" s="39">
        <f t="shared" si="0"/>
        <v>534743082315.37238</v>
      </c>
      <c r="M4" s="39">
        <f t="shared" si="0"/>
        <v>37569602412.396629</v>
      </c>
      <c r="N4" s="39">
        <f t="shared" si="0"/>
        <v>1300319858595.1987</v>
      </c>
      <c r="O4" s="39">
        <f t="shared" si="0"/>
        <v>175765447519.91092</v>
      </c>
      <c r="P4" s="39">
        <f t="shared" si="0"/>
        <v>165651033178.72006</v>
      </c>
      <c r="Q4" s="39">
        <f t="shared" si="0"/>
        <v>2055416013610.7114</v>
      </c>
      <c r="R4" s="39">
        <f t="shared" si="0"/>
        <v>1664590376132.4016</v>
      </c>
      <c r="S4" s="39">
        <f t="shared" si="0"/>
        <v>63559673922.536926</v>
      </c>
      <c r="T4" s="39">
        <f t="shared" si="0"/>
        <v>1260086395993.2212</v>
      </c>
      <c r="U4" s="39">
        <f t="shared" si="0"/>
        <v>42094301826.356247</v>
      </c>
      <c r="V4" s="39">
        <f t="shared" si="0"/>
        <v>356632064280.97131</v>
      </c>
      <c r="W4" s="39">
        <f t="shared" si="0"/>
        <v>6050945428989.3789</v>
      </c>
      <c r="X4" s="39">
        <f t="shared" si="0"/>
        <v>32995014670.794449</v>
      </c>
      <c r="Y4" s="39">
        <f t="shared" si="0"/>
        <v>30652851375.672752</v>
      </c>
      <c r="Z4" s="39">
        <f t="shared" si="0"/>
        <v>176598982462.96838</v>
      </c>
      <c r="AA4" s="39">
        <f t="shared" si="0"/>
        <v>3868507287.9286642</v>
      </c>
      <c r="AB4" s="39">
        <f t="shared" si="0"/>
        <v>999256046613.96924</v>
      </c>
      <c r="AC4" s="39">
        <f t="shared" si="0"/>
        <v>5120326666.1527662</v>
      </c>
      <c r="AD4" s="39">
        <f t="shared" si="0"/>
        <v>3674890575861.4873</v>
      </c>
      <c r="AE4" s="39">
        <f t="shared" si="0"/>
        <v>68889762470.629395</v>
      </c>
      <c r="AF4" s="39">
        <f t="shared" si="0"/>
        <v>262592959131.78253</v>
      </c>
      <c r="AG4" s="39">
        <f t="shared" si="0"/>
        <v>143818362793.68884</v>
      </c>
      <c r="AH4" s="39">
        <f t="shared" si="0"/>
        <v>257857617156.60547</v>
      </c>
      <c r="AI4" s="39">
        <f t="shared" si="0"/>
        <v>3037699943998.8672</v>
      </c>
      <c r="AJ4" s="39">
        <f t="shared" si="0"/>
        <v>2221300762487.2148</v>
      </c>
      <c r="AK4" s="39">
        <f t="shared" si="0"/>
        <v>83451894890.480621</v>
      </c>
      <c r="AL4" s="39">
        <f t="shared" si="0"/>
        <v>8765249839.3267975</v>
      </c>
      <c r="AM4" s="39">
        <f t="shared" si="0"/>
        <v>1816203096204.6631</v>
      </c>
      <c r="AN4" s="39">
        <f t="shared" si="0"/>
        <v>247592673245.3114</v>
      </c>
      <c r="AO4" s="39">
        <f t="shared" si="0"/>
        <v>3277437247549.1743</v>
      </c>
      <c r="AP4" s="39">
        <f t="shared" si="0"/>
        <v>141856808127.79135</v>
      </c>
      <c r="AQ4" s="39">
        <f t="shared" si="0"/>
        <v>70715670791.898773</v>
      </c>
      <c r="AR4" s="39">
        <f t="shared" si="0"/>
        <v>239446233711.7164</v>
      </c>
      <c r="AS4" s="39">
        <f t="shared" si="0"/>
        <v>44499980790123.711</v>
      </c>
      <c r="AT4" s="39">
        <f t="shared" si="0"/>
        <v>648430537233.02197</v>
      </c>
    </row>
    <row r="5" spans="1:46" ht="23.25" customHeight="1" x14ac:dyDescent="0.2">
      <c r="A5" s="12" t="s">
        <v>3</v>
      </c>
      <c r="B5" s="39">
        <f>SUM(C5:AT5)</f>
        <v>10670189100</v>
      </c>
      <c r="C5" s="40">
        <v>0</v>
      </c>
      <c r="D5" s="40">
        <v>0</v>
      </c>
      <c r="E5" s="40">
        <v>60000000</v>
      </c>
      <c r="F5" s="40">
        <v>0</v>
      </c>
      <c r="G5" s="40">
        <v>225500000</v>
      </c>
      <c r="H5" s="40">
        <v>0</v>
      </c>
      <c r="I5" s="40">
        <v>0</v>
      </c>
      <c r="J5" s="40">
        <v>30000000</v>
      </c>
      <c r="K5" s="40">
        <v>216000000</v>
      </c>
      <c r="L5" s="40">
        <v>40200000</v>
      </c>
      <c r="M5" s="40">
        <v>0</v>
      </c>
      <c r="N5" s="40">
        <v>0</v>
      </c>
      <c r="O5" s="40">
        <v>0</v>
      </c>
      <c r="P5" s="40">
        <v>0</v>
      </c>
      <c r="Q5" s="40">
        <v>400000000</v>
      </c>
      <c r="R5" s="40">
        <v>0</v>
      </c>
      <c r="S5" s="40">
        <v>0</v>
      </c>
      <c r="T5" s="40">
        <v>0</v>
      </c>
      <c r="U5" s="40">
        <v>0</v>
      </c>
      <c r="V5" s="40">
        <v>0</v>
      </c>
      <c r="W5" s="40">
        <v>35500000</v>
      </c>
      <c r="X5" s="40">
        <v>0</v>
      </c>
      <c r="Y5" s="40">
        <v>0</v>
      </c>
      <c r="Z5" s="40">
        <v>1000000</v>
      </c>
      <c r="AA5" s="40">
        <v>0</v>
      </c>
      <c r="AB5" s="40">
        <v>660000000</v>
      </c>
      <c r="AC5" s="40">
        <v>0</v>
      </c>
      <c r="AD5" s="40">
        <v>0</v>
      </c>
      <c r="AE5" s="40">
        <v>0</v>
      </c>
      <c r="AF5" s="40">
        <v>0</v>
      </c>
      <c r="AG5" s="40">
        <v>0</v>
      </c>
      <c r="AH5" s="40">
        <v>0</v>
      </c>
      <c r="AI5" s="40">
        <v>0</v>
      </c>
      <c r="AJ5" s="40">
        <v>0</v>
      </c>
      <c r="AK5" s="40">
        <v>4000000</v>
      </c>
      <c r="AL5" s="40">
        <v>0</v>
      </c>
      <c r="AM5" s="40">
        <v>0</v>
      </c>
      <c r="AN5" s="40">
        <v>0</v>
      </c>
      <c r="AO5" s="40">
        <v>0</v>
      </c>
      <c r="AP5" s="40">
        <v>0</v>
      </c>
      <c r="AQ5" s="40">
        <v>0</v>
      </c>
      <c r="AR5" s="40">
        <v>0</v>
      </c>
      <c r="AS5" s="40">
        <v>8997989100</v>
      </c>
      <c r="AT5" s="40">
        <v>0</v>
      </c>
    </row>
    <row r="6" spans="1:46" ht="23.25" customHeight="1" x14ac:dyDescent="0.2">
      <c r="A6" s="12" t="s">
        <v>4</v>
      </c>
      <c r="B6" s="39">
        <f t="shared" ref="B6:B35" si="1">SUM(C6:AT6)</f>
        <v>105000000</v>
      </c>
      <c r="C6" s="40">
        <v>0</v>
      </c>
      <c r="D6" s="40">
        <v>0</v>
      </c>
      <c r="E6" s="40">
        <v>0</v>
      </c>
      <c r="F6" s="40">
        <v>0</v>
      </c>
      <c r="G6" s="40">
        <v>0</v>
      </c>
      <c r="H6" s="40">
        <v>0</v>
      </c>
      <c r="I6" s="40">
        <v>0</v>
      </c>
      <c r="J6" s="40">
        <v>0</v>
      </c>
      <c r="K6" s="40">
        <v>0</v>
      </c>
      <c r="L6" s="40">
        <v>0</v>
      </c>
      <c r="M6" s="40">
        <v>0</v>
      </c>
      <c r="N6" s="40">
        <v>0</v>
      </c>
      <c r="O6" s="40">
        <v>0</v>
      </c>
      <c r="P6" s="40">
        <v>0</v>
      </c>
      <c r="Q6" s="40">
        <v>50000000</v>
      </c>
      <c r="R6" s="40">
        <v>25000000</v>
      </c>
      <c r="S6" s="40">
        <v>0</v>
      </c>
      <c r="T6" s="40">
        <v>0</v>
      </c>
      <c r="U6" s="40">
        <v>0</v>
      </c>
      <c r="V6" s="40">
        <v>30000000</v>
      </c>
      <c r="W6" s="40">
        <v>0</v>
      </c>
      <c r="X6" s="40">
        <v>0</v>
      </c>
      <c r="Y6" s="40">
        <v>0</v>
      </c>
      <c r="Z6" s="40">
        <v>0</v>
      </c>
      <c r="AA6" s="40">
        <v>0</v>
      </c>
      <c r="AB6" s="40">
        <v>0</v>
      </c>
      <c r="AC6" s="40">
        <v>0</v>
      </c>
      <c r="AD6" s="40">
        <v>0</v>
      </c>
      <c r="AE6" s="40">
        <v>0</v>
      </c>
      <c r="AF6" s="40">
        <v>0</v>
      </c>
      <c r="AG6" s="40">
        <v>0</v>
      </c>
      <c r="AH6" s="40">
        <v>0</v>
      </c>
      <c r="AI6" s="40">
        <v>0</v>
      </c>
      <c r="AJ6" s="40">
        <v>0</v>
      </c>
      <c r="AK6" s="40">
        <v>0</v>
      </c>
      <c r="AL6" s="40">
        <v>0</v>
      </c>
      <c r="AM6" s="40">
        <v>0</v>
      </c>
      <c r="AN6" s="40">
        <v>0</v>
      </c>
      <c r="AO6" s="40">
        <v>0</v>
      </c>
      <c r="AP6" s="40">
        <v>0</v>
      </c>
      <c r="AQ6" s="40">
        <v>0</v>
      </c>
      <c r="AR6" s="40">
        <v>0</v>
      </c>
      <c r="AS6" s="40">
        <v>0</v>
      </c>
      <c r="AT6" s="40">
        <v>0</v>
      </c>
    </row>
    <row r="7" spans="1:46" ht="23.25" customHeight="1" x14ac:dyDescent="0.2">
      <c r="A7" s="12" t="s">
        <v>5</v>
      </c>
      <c r="B7" s="39">
        <f t="shared" si="1"/>
        <v>2332700000</v>
      </c>
      <c r="C7" s="40">
        <v>0</v>
      </c>
      <c r="D7" s="40">
        <v>0</v>
      </c>
      <c r="E7" s="40">
        <v>24000000</v>
      </c>
      <c r="F7" s="40">
        <v>0</v>
      </c>
      <c r="G7" s="40">
        <v>500000</v>
      </c>
      <c r="H7" s="40">
        <v>0</v>
      </c>
      <c r="I7" s="40">
        <v>0</v>
      </c>
      <c r="J7" s="40">
        <v>3000000</v>
      </c>
      <c r="K7" s="40">
        <v>91250000</v>
      </c>
      <c r="L7" s="40">
        <v>4000000</v>
      </c>
      <c r="M7" s="40">
        <v>0</v>
      </c>
      <c r="N7" s="40">
        <v>0</v>
      </c>
      <c r="O7" s="40">
        <v>0</v>
      </c>
      <c r="P7" s="40">
        <v>0</v>
      </c>
      <c r="Q7" s="40">
        <v>56200000</v>
      </c>
      <c r="R7" s="40">
        <v>0</v>
      </c>
      <c r="S7" s="40">
        <v>0</v>
      </c>
      <c r="T7" s="40">
        <v>20000000</v>
      </c>
      <c r="U7" s="40">
        <v>0</v>
      </c>
      <c r="V7" s="40">
        <v>0</v>
      </c>
      <c r="W7" s="40">
        <v>2000000</v>
      </c>
      <c r="X7" s="40">
        <v>1000000</v>
      </c>
      <c r="Y7" s="40">
        <v>2000000</v>
      </c>
      <c r="Z7" s="40">
        <v>0</v>
      </c>
      <c r="AA7" s="40">
        <v>0</v>
      </c>
      <c r="AB7" s="40">
        <v>0</v>
      </c>
      <c r="AC7" s="40">
        <v>0</v>
      </c>
      <c r="AD7" s="40">
        <v>0</v>
      </c>
      <c r="AE7" s="40">
        <v>0</v>
      </c>
      <c r="AF7" s="40">
        <v>0</v>
      </c>
      <c r="AG7" s="40">
        <v>0</v>
      </c>
      <c r="AH7" s="40">
        <v>5000000</v>
      </c>
      <c r="AI7" s="40">
        <v>0</v>
      </c>
      <c r="AJ7" s="40">
        <v>0</v>
      </c>
      <c r="AK7" s="40">
        <v>18750000</v>
      </c>
      <c r="AL7" s="40">
        <v>0</v>
      </c>
      <c r="AM7" s="40">
        <v>50000000</v>
      </c>
      <c r="AN7" s="40">
        <v>0</v>
      </c>
      <c r="AO7" s="40">
        <v>0</v>
      </c>
      <c r="AP7" s="40">
        <v>0</v>
      </c>
      <c r="AQ7" s="40">
        <v>0</v>
      </c>
      <c r="AR7" s="40">
        <v>825000000</v>
      </c>
      <c r="AS7" s="40">
        <v>1230000000</v>
      </c>
      <c r="AT7" s="40">
        <v>0</v>
      </c>
    </row>
    <row r="8" spans="1:46" ht="23.25" customHeight="1" x14ac:dyDescent="0.2">
      <c r="A8" s="12" t="s">
        <v>6</v>
      </c>
      <c r="B8" s="39">
        <f t="shared" si="1"/>
        <v>148400000</v>
      </c>
      <c r="C8" s="40">
        <v>0</v>
      </c>
      <c r="D8" s="40">
        <v>0</v>
      </c>
      <c r="E8" s="40">
        <v>0</v>
      </c>
      <c r="F8" s="40">
        <v>0</v>
      </c>
      <c r="G8" s="40">
        <v>0</v>
      </c>
      <c r="H8" s="40">
        <v>0</v>
      </c>
      <c r="I8" s="40">
        <v>0</v>
      </c>
      <c r="J8" s="40">
        <v>70000000</v>
      </c>
      <c r="K8" s="40">
        <v>0</v>
      </c>
      <c r="L8" s="40">
        <v>0</v>
      </c>
      <c r="M8" s="40">
        <v>0</v>
      </c>
      <c r="N8" s="40">
        <v>0</v>
      </c>
      <c r="O8" s="40">
        <v>0</v>
      </c>
      <c r="P8" s="40">
        <v>0</v>
      </c>
      <c r="Q8" s="40">
        <v>14000000</v>
      </c>
      <c r="R8" s="40">
        <v>50400000</v>
      </c>
      <c r="S8" s="40">
        <v>0</v>
      </c>
      <c r="T8" s="40">
        <v>0</v>
      </c>
      <c r="U8" s="40">
        <v>0</v>
      </c>
      <c r="V8" s="40">
        <v>0</v>
      </c>
      <c r="W8" s="40">
        <v>0</v>
      </c>
      <c r="X8" s="40">
        <v>0</v>
      </c>
      <c r="Y8" s="40">
        <v>0</v>
      </c>
      <c r="Z8" s="40">
        <v>0</v>
      </c>
      <c r="AA8" s="40">
        <v>0</v>
      </c>
      <c r="AB8" s="40">
        <v>0</v>
      </c>
      <c r="AC8" s="40">
        <v>0</v>
      </c>
      <c r="AD8" s="40">
        <v>0</v>
      </c>
      <c r="AE8" s="40">
        <v>0</v>
      </c>
      <c r="AF8" s="40">
        <v>0</v>
      </c>
      <c r="AG8" s="40">
        <v>0</v>
      </c>
      <c r="AH8" s="40">
        <v>0</v>
      </c>
      <c r="AI8" s="40">
        <v>0</v>
      </c>
      <c r="AJ8" s="40">
        <v>0</v>
      </c>
      <c r="AK8" s="40">
        <v>0</v>
      </c>
      <c r="AL8" s="40">
        <v>0</v>
      </c>
      <c r="AM8" s="40">
        <v>0</v>
      </c>
      <c r="AN8" s="40">
        <v>14000000</v>
      </c>
      <c r="AO8" s="40">
        <v>0</v>
      </c>
      <c r="AP8" s="40">
        <v>0</v>
      </c>
      <c r="AQ8" s="40">
        <v>0</v>
      </c>
      <c r="AR8" s="40">
        <v>0</v>
      </c>
      <c r="AS8" s="40">
        <v>0</v>
      </c>
      <c r="AT8" s="40">
        <v>0</v>
      </c>
    </row>
    <row r="9" spans="1:46" ht="23.25" customHeight="1" x14ac:dyDescent="0.2">
      <c r="A9" s="12" t="s">
        <v>7</v>
      </c>
      <c r="B9" s="39">
        <f t="shared" si="1"/>
        <v>1269000000</v>
      </c>
      <c r="C9" s="40">
        <v>0</v>
      </c>
      <c r="D9" s="40">
        <v>0</v>
      </c>
      <c r="E9" s="40">
        <v>0</v>
      </c>
      <c r="F9" s="40">
        <v>0</v>
      </c>
      <c r="G9" s="40">
        <v>3000000</v>
      </c>
      <c r="H9" s="40">
        <v>0</v>
      </c>
      <c r="I9" s="40">
        <v>0</v>
      </c>
      <c r="J9" s="40">
        <v>540000000</v>
      </c>
      <c r="K9" s="40">
        <v>0</v>
      </c>
      <c r="L9" s="40">
        <v>18000000</v>
      </c>
      <c r="M9" s="40">
        <v>0</v>
      </c>
      <c r="N9" s="40">
        <v>0</v>
      </c>
      <c r="O9" s="40">
        <v>0</v>
      </c>
      <c r="P9" s="40">
        <v>0</v>
      </c>
      <c r="Q9" s="40">
        <v>0</v>
      </c>
      <c r="R9" s="40">
        <v>150000000</v>
      </c>
      <c r="S9" s="40">
        <v>0</v>
      </c>
      <c r="T9" s="40">
        <v>0</v>
      </c>
      <c r="U9" s="40">
        <v>0</v>
      </c>
      <c r="V9" s="40">
        <v>0</v>
      </c>
      <c r="W9" s="40">
        <v>0</v>
      </c>
      <c r="X9" s="40">
        <v>0</v>
      </c>
      <c r="Y9" s="40">
        <v>0</v>
      </c>
      <c r="Z9" s="40">
        <v>0</v>
      </c>
      <c r="AA9" s="40">
        <v>0</v>
      </c>
      <c r="AB9" s="40">
        <v>0</v>
      </c>
      <c r="AC9" s="40">
        <v>0</v>
      </c>
      <c r="AD9" s="40">
        <v>0</v>
      </c>
      <c r="AE9" s="40">
        <v>0</v>
      </c>
      <c r="AF9" s="40">
        <v>0</v>
      </c>
      <c r="AG9" s="40">
        <v>0</v>
      </c>
      <c r="AH9" s="40">
        <v>180000000</v>
      </c>
      <c r="AI9" s="40">
        <v>0</v>
      </c>
      <c r="AJ9" s="40">
        <v>0</v>
      </c>
      <c r="AK9" s="40">
        <v>0</v>
      </c>
      <c r="AL9" s="40">
        <v>0</v>
      </c>
      <c r="AM9" s="40">
        <v>0</v>
      </c>
      <c r="AN9" s="40">
        <v>0</v>
      </c>
      <c r="AO9" s="40">
        <v>360000000</v>
      </c>
      <c r="AP9" s="40">
        <v>0</v>
      </c>
      <c r="AQ9" s="40">
        <v>0</v>
      </c>
      <c r="AR9" s="40">
        <v>0</v>
      </c>
      <c r="AS9" s="40">
        <v>0</v>
      </c>
      <c r="AT9" s="40">
        <v>18000000</v>
      </c>
    </row>
    <row r="10" spans="1:46" ht="23.25" customHeight="1" x14ac:dyDescent="0.2">
      <c r="A10" s="12" t="s">
        <v>8</v>
      </c>
      <c r="B10" s="39">
        <f t="shared" si="1"/>
        <v>25076000000</v>
      </c>
      <c r="C10" s="40">
        <v>2965200000</v>
      </c>
      <c r="D10" s="40">
        <v>0</v>
      </c>
      <c r="E10" s="40">
        <v>3000000000</v>
      </c>
      <c r="F10" s="40">
        <v>0</v>
      </c>
      <c r="G10" s="40">
        <v>3900000</v>
      </c>
      <c r="H10" s="40">
        <v>0</v>
      </c>
      <c r="I10" s="40">
        <v>0</v>
      </c>
      <c r="J10" s="40">
        <v>3300000</v>
      </c>
      <c r="K10" s="40">
        <v>9000000000</v>
      </c>
      <c r="L10" s="40">
        <v>64300000</v>
      </c>
      <c r="M10" s="40">
        <v>0</v>
      </c>
      <c r="N10" s="40">
        <v>29800000</v>
      </c>
      <c r="O10" s="40">
        <v>0</v>
      </c>
      <c r="P10" s="40">
        <v>0</v>
      </c>
      <c r="Q10" s="40">
        <v>1266000000</v>
      </c>
      <c r="R10" s="40">
        <v>393000000</v>
      </c>
      <c r="S10" s="40">
        <v>0</v>
      </c>
      <c r="T10" s="40">
        <v>0</v>
      </c>
      <c r="U10" s="40">
        <v>0</v>
      </c>
      <c r="V10" s="40">
        <v>0</v>
      </c>
      <c r="W10" s="40">
        <v>32000000</v>
      </c>
      <c r="X10" s="40">
        <v>12500000</v>
      </c>
      <c r="Y10" s="40">
        <v>0</v>
      </c>
      <c r="Z10" s="40">
        <v>25000000</v>
      </c>
      <c r="AA10" s="40">
        <v>79000000</v>
      </c>
      <c r="AB10" s="40">
        <v>32000000</v>
      </c>
      <c r="AC10" s="40">
        <v>0</v>
      </c>
      <c r="AD10" s="40">
        <v>0</v>
      </c>
      <c r="AE10" s="40">
        <v>0</v>
      </c>
      <c r="AF10" s="40">
        <v>0</v>
      </c>
      <c r="AG10" s="40">
        <v>0</v>
      </c>
      <c r="AH10" s="40">
        <v>18600000</v>
      </c>
      <c r="AI10" s="40">
        <v>0</v>
      </c>
      <c r="AJ10" s="40">
        <v>1000000</v>
      </c>
      <c r="AK10" s="40">
        <v>0</v>
      </c>
      <c r="AL10" s="40">
        <v>0</v>
      </c>
      <c r="AM10" s="40">
        <v>0</v>
      </c>
      <c r="AN10" s="40">
        <v>0</v>
      </c>
      <c r="AO10" s="40">
        <v>70500000</v>
      </c>
      <c r="AP10" s="40">
        <v>2400000</v>
      </c>
      <c r="AQ10" s="40">
        <v>0</v>
      </c>
      <c r="AR10" s="40">
        <v>0</v>
      </c>
      <c r="AS10" s="40">
        <v>8077500000</v>
      </c>
      <c r="AT10" s="40">
        <v>0</v>
      </c>
    </row>
    <row r="11" spans="1:46" ht="23.25" customHeight="1" x14ac:dyDescent="0.2">
      <c r="A11" s="12" t="s">
        <v>9</v>
      </c>
      <c r="B11" s="39">
        <f t="shared" si="1"/>
        <v>25489480531706.484</v>
      </c>
      <c r="C11" s="40">
        <v>50139333698.462044</v>
      </c>
      <c r="D11" s="40">
        <v>1800792642084.2668</v>
      </c>
      <c r="E11" s="40">
        <v>1102877720403.5286</v>
      </c>
      <c r="F11" s="40">
        <v>134559218561.15607</v>
      </c>
      <c r="G11" s="40">
        <v>9996199998.7157097</v>
      </c>
      <c r="H11" s="40">
        <v>259192409.51818839</v>
      </c>
      <c r="I11" s="40">
        <v>5541068498.3535786</v>
      </c>
      <c r="J11" s="40">
        <v>203847100706.11862</v>
      </c>
      <c r="K11" s="40">
        <v>3018245540471.1104</v>
      </c>
      <c r="L11" s="40">
        <v>87047704014.073532</v>
      </c>
      <c r="M11" s="40">
        <v>26890633722.139824</v>
      </c>
      <c r="N11" s="40">
        <v>377674742661.16748</v>
      </c>
      <c r="O11" s="40">
        <v>10784874128.671692</v>
      </c>
      <c r="P11" s="40">
        <v>1507801997.6779222</v>
      </c>
      <c r="Q11" s="40">
        <v>52555784193.923454</v>
      </c>
      <c r="R11" s="40">
        <v>743234023346.01868</v>
      </c>
      <c r="S11" s="40">
        <v>0</v>
      </c>
      <c r="T11" s="40">
        <v>46301598190.845139</v>
      </c>
      <c r="U11" s="40">
        <v>0</v>
      </c>
      <c r="V11" s="40">
        <v>0</v>
      </c>
      <c r="W11" s="40">
        <v>1696232142529.8267</v>
      </c>
      <c r="X11" s="40">
        <v>13292690998.721691</v>
      </c>
      <c r="Y11" s="40">
        <v>2502857802.9576907</v>
      </c>
      <c r="Z11" s="40">
        <v>114307523369.7883</v>
      </c>
      <c r="AA11" s="40">
        <v>634459771.55469656</v>
      </c>
      <c r="AB11" s="40">
        <v>26707903448.978031</v>
      </c>
      <c r="AC11" s="40">
        <v>0</v>
      </c>
      <c r="AD11" s="40">
        <v>3450589869751.4951</v>
      </c>
      <c r="AE11" s="40">
        <v>0</v>
      </c>
      <c r="AF11" s="40">
        <v>0</v>
      </c>
      <c r="AG11" s="40">
        <v>12959620.475909419</v>
      </c>
      <c r="AH11" s="40">
        <v>129676461753.59474</v>
      </c>
      <c r="AI11" s="40">
        <v>0</v>
      </c>
      <c r="AJ11" s="40">
        <v>78219715393.386856</v>
      </c>
      <c r="AK11" s="40">
        <v>9037922492.3721523</v>
      </c>
      <c r="AL11" s="40">
        <v>0</v>
      </c>
      <c r="AM11" s="40">
        <v>2945285917.9286203</v>
      </c>
      <c r="AN11" s="40">
        <v>129700239003.82796</v>
      </c>
      <c r="AO11" s="40">
        <v>2267265115528.936</v>
      </c>
      <c r="AP11" s="40">
        <v>69517607705.642166</v>
      </c>
      <c r="AQ11" s="40">
        <v>4908809863.2143669</v>
      </c>
      <c r="AR11" s="40">
        <v>141160904087.77673</v>
      </c>
      <c r="AS11" s="40">
        <v>9555944337327.9805</v>
      </c>
      <c r="AT11" s="40">
        <v>124568546252.27393</v>
      </c>
    </row>
    <row r="12" spans="1:46" ht="23.25" customHeight="1" x14ac:dyDescent="0.2">
      <c r="A12" s="12" t="s">
        <v>10</v>
      </c>
      <c r="B12" s="39">
        <f t="shared" si="1"/>
        <v>142584300000</v>
      </c>
      <c r="C12" s="40">
        <v>540000000</v>
      </c>
      <c r="D12" s="40">
        <v>5400000000</v>
      </c>
      <c r="E12" s="40">
        <v>46000000</v>
      </c>
      <c r="F12" s="40">
        <v>420000000</v>
      </c>
      <c r="G12" s="40">
        <v>11577500000</v>
      </c>
      <c r="H12" s="40">
        <v>1409000000</v>
      </c>
      <c r="I12" s="40">
        <v>21000000</v>
      </c>
      <c r="J12" s="40">
        <v>1669250000</v>
      </c>
      <c r="K12" s="40">
        <v>1800000000</v>
      </c>
      <c r="L12" s="40">
        <v>1980600000</v>
      </c>
      <c r="M12" s="40">
        <v>1920000000</v>
      </c>
      <c r="N12" s="40">
        <v>0</v>
      </c>
      <c r="O12" s="40">
        <v>0</v>
      </c>
      <c r="P12" s="40">
        <v>0</v>
      </c>
      <c r="Q12" s="40">
        <v>24965000000</v>
      </c>
      <c r="R12" s="40">
        <v>6394600000</v>
      </c>
      <c r="S12" s="40">
        <v>11442000000</v>
      </c>
      <c r="T12" s="40">
        <v>1365000000</v>
      </c>
      <c r="U12" s="40">
        <v>64000000</v>
      </c>
      <c r="V12" s="40">
        <v>0</v>
      </c>
      <c r="W12" s="40">
        <v>3996250000</v>
      </c>
      <c r="X12" s="40">
        <v>7682000000</v>
      </c>
      <c r="Y12" s="40">
        <v>2650000000</v>
      </c>
      <c r="Z12" s="40">
        <v>1586900000</v>
      </c>
      <c r="AA12" s="40">
        <v>0</v>
      </c>
      <c r="AB12" s="40">
        <v>20000000</v>
      </c>
      <c r="AC12" s="40">
        <v>0</v>
      </c>
      <c r="AD12" s="40">
        <v>0</v>
      </c>
      <c r="AE12" s="40">
        <v>0</v>
      </c>
      <c r="AF12" s="40">
        <v>0</v>
      </c>
      <c r="AG12" s="40">
        <v>0</v>
      </c>
      <c r="AH12" s="40">
        <v>2034000000</v>
      </c>
      <c r="AI12" s="40">
        <v>0</v>
      </c>
      <c r="AJ12" s="40">
        <v>537000000</v>
      </c>
      <c r="AK12" s="40">
        <v>681500000</v>
      </c>
      <c r="AL12" s="40">
        <v>0</v>
      </c>
      <c r="AM12" s="40">
        <v>0</v>
      </c>
      <c r="AN12" s="40">
        <v>14000000</v>
      </c>
      <c r="AO12" s="40">
        <v>0</v>
      </c>
      <c r="AP12" s="40">
        <v>0</v>
      </c>
      <c r="AQ12" s="40">
        <v>0</v>
      </c>
      <c r="AR12" s="40">
        <v>0</v>
      </c>
      <c r="AS12" s="40">
        <v>52344700000</v>
      </c>
      <c r="AT12" s="40">
        <v>24000000</v>
      </c>
    </row>
    <row r="13" spans="1:46" ht="23.25" customHeight="1" x14ac:dyDescent="0.2">
      <c r="A13" s="12" t="s">
        <v>11</v>
      </c>
      <c r="B13" s="39">
        <f t="shared" si="1"/>
        <v>0</v>
      </c>
      <c r="C13" s="40">
        <v>0</v>
      </c>
      <c r="D13" s="40">
        <v>0</v>
      </c>
      <c r="E13" s="40">
        <v>0</v>
      </c>
      <c r="F13" s="40">
        <v>0</v>
      </c>
      <c r="G13" s="40">
        <v>0</v>
      </c>
      <c r="H13" s="40">
        <v>0</v>
      </c>
      <c r="I13" s="40">
        <v>0</v>
      </c>
      <c r="J13" s="40">
        <v>0</v>
      </c>
      <c r="K13" s="40">
        <v>0</v>
      </c>
      <c r="L13" s="40">
        <v>0</v>
      </c>
      <c r="M13" s="40">
        <v>0</v>
      </c>
      <c r="N13" s="40">
        <v>0</v>
      </c>
      <c r="O13" s="40">
        <v>0</v>
      </c>
      <c r="P13" s="40">
        <v>0</v>
      </c>
      <c r="Q13" s="40">
        <v>0</v>
      </c>
      <c r="R13" s="40">
        <v>0</v>
      </c>
      <c r="S13" s="40">
        <v>0</v>
      </c>
      <c r="T13" s="40">
        <v>0</v>
      </c>
      <c r="U13" s="40">
        <v>0</v>
      </c>
      <c r="V13" s="40">
        <v>0</v>
      </c>
      <c r="W13" s="40">
        <v>0</v>
      </c>
      <c r="X13" s="40">
        <v>0</v>
      </c>
      <c r="Y13" s="40">
        <v>0</v>
      </c>
      <c r="Z13" s="40">
        <v>0</v>
      </c>
      <c r="AA13" s="40">
        <v>0</v>
      </c>
      <c r="AB13" s="40">
        <v>0</v>
      </c>
      <c r="AC13" s="40">
        <v>0</v>
      </c>
      <c r="AD13" s="40">
        <v>0</v>
      </c>
      <c r="AE13" s="40">
        <v>0</v>
      </c>
      <c r="AF13" s="40">
        <v>0</v>
      </c>
      <c r="AG13" s="40">
        <v>0</v>
      </c>
      <c r="AH13" s="40">
        <v>0</v>
      </c>
      <c r="AI13" s="40">
        <v>0</v>
      </c>
      <c r="AJ13" s="40">
        <v>0</v>
      </c>
      <c r="AK13" s="40">
        <v>0</v>
      </c>
      <c r="AL13" s="40">
        <v>0</v>
      </c>
      <c r="AM13" s="40">
        <v>0</v>
      </c>
      <c r="AN13" s="40">
        <v>0</v>
      </c>
      <c r="AO13" s="40">
        <v>0</v>
      </c>
      <c r="AP13" s="40">
        <v>0</v>
      </c>
      <c r="AQ13" s="40">
        <v>0</v>
      </c>
      <c r="AR13" s="40">
        <v>0</v>
      </c>
      <c r="AS13" s="40">
        <v>0</v>
      </c>
      <c r="AT13" s="40">
        <v>0</v>
      </c>
    </row>
    <row r="14" spans="1:46" ht="23.25" customHeight="1" x14ac:dyDescent="0.2">
      <c r="A14" s="12" t="s">
        <v>12</v>
      </c>
      <c r="B14" s="39">
        <f t="shared" si="1"/>
        <v>4747020000</v>
      </c>
      <c r="C14" s="40">
        <v>360000000</v>
      </c>
      <c r="D14" s="40">
        <v>0</v>
      </c>
      <c r="E14" s="40">
        <v>0</v>
      </c>
      <c r="F14" s="40">
        <v>0</v>
      </c>
      <c r="G14" s="40">
        <v>34800000</v>
      </c>
      <c r="H14" s="40">
        <v>24000000</v>
      </c>
      <c r="I14" s="40">
        <v>0</v>
      </c>
      <c r="J14" s="40">
        <v>146400000</v>
      </c>
      <c r="K14" s="40">
        <v>151200000</v>
      </c>
      <c r="L14" s="40">
        <v>600000000</v>
      </c>
      <c r="M14" s="40">
        <v>108000000</v>
      </c>
      <c r="N14" s="40">
        <v>0</v>
      </c>
      <c r="O14" s="40">
        <v>0</v>
      </c>
      <c r="P14" s="40">
        <v>0</v>
      </c>
      <c r="Q14" s="40">
        <v>0</v>
      </c>
      <c r="R14" s="40">
        <v>94020000</v>
      </c>
      <c r="S14" s="40">
        <v>1440000000</v>
      </c>
      <c r="T14" s="40">
        <v>480000000</v>
      </c>
      <c r="U14" s="40">
        <v>0</v>
      </c>
      <c r="V14" s="40">
        <v>0</v>
      </c>
      <c r="W14" s="40">
        <v>60000000</v>
      </c>
      <c r="X14" s="40">
        <v>0</v>
      </c>
      <c r="Y14" s="40">
        <v>0</v>
      </c>
      <c r="Z14" s="40">
        <v>0</v>
      </c>
      <c r="AA14" s="40">
        <v>30000000</v>
      </c>
      <c r="AB14" s="40">
        <v>120000000</v>
      </c>
      <c r="AC14" s="40">
        <v>0</v>
      </c>
      <c r="AD14" s="40">
        <v>0</v>
      </c>
      <c r="AE14" s="40">
        <v>0</v>
      </c>
      <c r="AF14" s="40">
        <v>0</v>
      </c>
      <c r="AG14" s="40">
        <v>0</v>
      </c>
      <c r="AH14" s="40">
        <v>30000000</v>
      </c>
      <c r="AI14" s="40">
        <v>0</v>
      </c>
      <c r="AJ14" s="40">
        <v>0</v>
      </c>
      <c r="AK14" s="40">
        <v>60000000</v>
      </c>
      <c r="AL14" s="40">
        <v>0</v>
      </c>
      <c r="AM14" s="40">
        <v>0</v>
      </c>
      <c r="AN14" s="40">
        <v>180600000</v>
      </c>
      <c r="AO14" s="40">
        <v>828000000</v>
      </c>
      <c r="AP14" s="40">
        <v>0</v>
      </c>
      <c r="AQ14" s="40">
        <v>0</v>
      </c>
      <c r="AR14" s="40">
        <v>0</v>
      </c>
      <c r="AS14" s="40">
        <v>0</v>
      </c>
      <c r="AT14" s="40">
        <v>0</v>
      </c>
    </row>
    <row r="15" spans="1:46" ht="23.25" customHeight="1" x14ac:dyDescent="0.2">
      <c r="A15" s="12" t="s">
        <v>13</v>
      </c>
      <c r="B15" s="39">
        <f t="shared" si="1"/>
        <v>22390300000</v>
      </c>
      <c r="C15" s="40">
        <v>0</v>
      </c>
      <c r="D15" s="40">
        <v>0</v>
      </c>
      <c r="E15" s="40">
        <v>1300000000</v>
      </c>
      <c r="F15" s="40">
        <v>0</v>
      </c>
      <c r="G15" s="40">
        <v>30000000</v>
      </c>
      <c r="H15" s="40">
        <v>0</v>
      </c>
      <c r="I15" s="40">
        <v>0</v>
      </c>
      <c r="J15" s="40">
        <v>12000000</v>
      </c>
      <c r="K15" s="40">
        <v>570000000</v>
      </c>
      <c r="L15" s="40">
        <v>7800000</v>
      </c>
      <c r="M15" s="40">
        <v>0</v>
      </c>
      <c r="N15" s="40">
        <v>931250000</v>
      </c>
      <c r="O15" s="40">
        <v>43750000</v>
      </c>
      <c r="P15" s="40">
        <v>1950000000</v>
      </c>
      <c r="Q15" s="40">
        <v>750000000</v>
      </c>
      <c r="R15" s="40">
        <v>11010000000</v>
      </c>
      <c r="S15" s="40">
        <v>180000000</v>
      </c>
      <c r="T15" s="40">
        <v>0</v>
      </c>
      <c r="U15" s="40">
        <v>0</v>
      </c>
      <c r="V15" s="40">
        <v>0</v>
      </c>
      <c r="W15" s="40">
        <v>3622500000</v>
      </c>
      <c r="X15" s="40">
        <v>4500000</v>
      </c>
      <c r="Y15" s="40">
        <v>90000000</v>
      </c>
      <c r="Z15" s="40">
        <v>90000000</v>
      </c>
      <c r="AA15" s="40">
        <v>105000000</v>
      </c>
      <c r="AB15" s="40">
        <v>28500000</v>
      </c>
      <c r="AC15" s="40">
        <v>0</v>
      </c>
      <c r="AD15" s="40">
        <v>0</v>
      </c>
      <c r="AE15" s="40">
        <v>0</v>
      </c>
      <c r="AF15" s="40">
        <v>0</v>
      </c>
      <c r="AG15" s="40">
        <v>0</v>
      </c>
      <c r="AH15" s="40">
        <v>822000000</v>
      </c>
      <c r="AI15" s="40">
        <v>0</v>
      </c>
      <c r="AJ15" s="40">
        <v>0</v>
      </c>
      <c r="AK15" s="40">
        <v>3000000</v>
      </c>
      <c r="AL15" s="40">
        <v>0</v>
      </c>
      <c r="AM15" s="40">
        <v>0</v>
      </c>
      <c r="AN15" s="40">
        <v>0</v>
      </c>
      <c r="AO15" s="40">
        <v>0</v>
      </c>
      <c r="AP15" s="40">
        <v>0</v>
      </c>
      <c r="AQ15" s="40">
        <v>0</v>
      </c>
      <c r="AR15" s="40">
        <v>0</v>
      </c>
      <c r="AS15" s="40">
        <v>840000000</v>
      </c>
      <c r="AT15" s="40">
        <v>0</v>
      </c>
    </row>
    <row r="16" spans="1:46" ht="23.25" customHeight="1" x14ac:dyDescent="0.2">
      <c r="A16" s="12" t="s">
        <v>14</v>
      </c>
      <c r="B16" s="39">
        <f t="shared" si="1"/>
        <v>0</v>
      </c>
      <c r="C16" s="40">
        <v>0</v>
      </c>
      <c r="D16" s="40">
        <v>0</v>
      </c>
      <c r="E16" s="40">
        <v>0</v>
      </c>
      <c r="F16" s="40">
        <v>0</v>
      </c>
      <c r="G16" s="40">
        <v>0</v>
      </c>
      <c r="H16" s="40">
        <v>0</v>
      </c>
      <c r="I16" s="40">
        <v>0</v>
      </c>
      <c r="J16" s="40">
        <v>0</v>
      </c>
      <c r="K16" s="40">
        <v>0</v>
      </c>
      <c r="L16" s="40">
        <v>0</v>
      </c>
      <c r="M16" s="40">
        <v>0</v>
      </c>
      <c r="N16" s="40">
        <v>0</v>
      </c>
      <c r="O16" s="40">
        <v>0</v>
      </c>
      <c r="P16" s="40">
        <v>0</v>
      </c>
      <c r="Q16" s="40">
        <v>0</v>
      </c>
      <c r="R16" s="40">
        <v>0</v>
      </c>
      <c r="S16" s="40">
        <v>0</v>
      </c>
      <c r="T16" s="40">
        <v>0</v>
      </c>
      <c r="U16" s="40">
        <v>0</v>
      </c>
      <c r="V16" s="40">
        <v>0</v>
      </c>
      <c r="W16" s="40">
        <v>0</v>
      </c>
      <c r="X16" s="40">
        <v>0</v>
      </c>
      <c r="Y16" s="40">
        <v>0</v>
      </c>
      <c r="Z16" s="40">
        <v>0</v>
      </c>
      <c r="AA16" s="40">
        <v>0</v>
      </c>
      <c r="AB16" s="40">
        <v>0</v>
      </c>
      <c r="AC16" s="40">
        <v>0</v>
      </c>
      <c r="AD16" s="40">
        <v>0</v>
      </c>
      <c r="AE16" s="40">
        <v>0</v>
      </c>
      <c r="AF16" s="40">
        <v>0</v>
      </c>
      <c r="AG16" s="40">
        <v>0</v>
      </c>
      <c r="AH16" s="40">
        <v>0</v>
      </c>
      <c r="AI16" s="40">
        <v>0</v>
      </c>
      <c r="AJ16" s="40">
        <v>0</v>
      </c>
      <c r="AK16" s="40">
        <v>0</v>
      </c>
      <c r="AL16" s="40">
        <v>0</v>
      </c>
      <c r="AM16" s="40">
        <v>0</v>
      </c>
      <c r="AN16" s="40">
        <v>0</v>
      </c>
      <c r="AO16" s="40">
        <v>0</v>
      </c>
      <c r="AP16" s="40">
        <v>0</v>
      </c>
      <c r="AQ16" s="40">
        <v>0</v>
      </c>
      <c r="AR16" s="40">
        <v>0</v>
      </c>
      <c r="AS16" s="40">
        <v>0</v>
      </c>
      <c r="AT16" s="40">
        <v>0</v>
      </c>
    </row>
    <row r="17" spans="1:46" ht="23.25" customHeight="1" x14ac:dyDescent="0.2">
      <c r="A17" s="12" t="s">
        <v>15</v>
      </c>
      <c r="B17" s="39">
        <f t="shared" si="1"/>
        <v>11473427763623.674</v>
      </c>
      <c r="C17" s="40">
        <v>109969013002.02751</v>
      </c>
      <c r="D17" s="40">
        <v>380159944305.23181</v>
      </c>
      <c r="E17" s="40">
        <v>818320329911.41943</v>
      </c>
      <c r="F17" s="40">
        <v>396603210507.3587</v>
      </c>
      <c r="G17" s="40">
        <v>7493358655.9945059</v>
      </c>
      <c r="H17" s="40">
        <v>17573734.172310039</v>
      </c>
      <c r="I17" s="40">
        <v>12470585078.603558</v>
      </c>
      <c r="J17" s="40">
        <v>50891591204.745247</v>
      </c>
      <c r="K17" s="40">
        <v>1703341133372.158</v>
      </c>
      <c r="L17" s="40">
        <v>41684805389.885048</v>
      </c>
      <c r="M17" s="40">
        <v>214845422.08833262</v>
      </c>
      <c r="N17" s="40">
        <v>63491781486.430206</v>
      </c>
      <c r="O17" s="40">
        <v>68378826516.430405</v>
      </c>
      <c r="P17" s="40">
        <v>118427351937.68211</v>
      </c>
      <c r="Q17" s="40">
        <v>812748356963.78748</v>
      </c>
      <c r="R17" s="40">
        <v>231582292343.15884</v>
      </c>
      <c r="S17" s="40">
        <v>1294297834.8882861</v>
      </c>
      <c r="T17" s="40">
        <v>283861973554.42957</v>
      </c>
      <c r="U17" s="40">
        <v>5023430339.08041</v>
      </c>
      <c r="V17" s="40">
        <v>151910692623.48849</v>
      </c>
      <c r="W17" s="40">
        <v>171257686268.52689</v>
      </c>
      <c r="X17" s="40">
        <v>3168489377.2172341</v>
      </c>
      <c r="Y17" s="40">
        <v>5194639242.305974</v>
      </c>
      <c r="Z17" s="40">
        <v>12612504097.411409</v>
      </c>
      <c r="AA17" s="40">
        <v>116074828.75006059</v>
      </c>
      <c r="AB17" s="40">
        <v>50023848712.949104</v>
      </c>
      <c r="AC17" s="40">
        <v>0</v>
      </c>
      <c r="AD17" s="40">
        <v>0</v>
      </c>
      <c r="AE17" s="40">
        <v>0</v>
      </c>
      <c r="AF17" s="40">
        <v>0</v>
      </c>
      <c r="AG17" s="40">
        <v>47737720369.031364</v>
      </c>
      <c r="AH17" s="40">
        <v>34871122220.667625</v>
      </c>
      <c r="AI17" s="40">
        <v>0</v>
      </c>
      <c r="AJ17" s="40">
        <v>758929992341.31982</v>
      </c>
      <c r="AK17" s="40">
        <v>5164382801.3142452</v>
      </c>
      <c r="AL17" s="40">
        <v>2170332039.2913494</v>
      </c>
      <c r="AM17" s="40">
        <v>678365094978.79321</v>
      </c>
      <c r="AN17" s="40">
        <v>33215120543.805611</v>
      </c>
      <c r="AO17" s="40">
        <v>134796999870.02957</v>
      </c>
      <c r="AP17" s="40">
        <v>38877436111.829193</v>
      </c>
      <c r="AQ17" s="40">
        <v>10223994023.119556</v>
      </c>
      <c r="AR17" s="40">
        <v>0</v>
      </c>
      <c r="AS17" s="40">
        <v>4216146931269.0288</v>
      </c>
      <c r="AT17" s="40">
        <v>12670000345.222052</v>
      </c>
    </row>
    <row r="18" spans="1:46" ht="23.25" customHeight="1" x14ac:dyDescent="0.2">
      <c r="A18" s="12" t="s">
        <v>16</v>
      </c>
      <c r="B18" s="39">
        <f t="shared" si="1"/>
        <v>1183160000</v>
      </c>
      <c r="C18" s="40">
        <v>0</v>
      </c>
      <c r="D18" s="40">
        <v>0</v>
      </c>
      <c r="E18" s="40">
        <v>0</v>
      </c>
      <c r="F18" s="40">
        <v>0</v>
      </c>
      <c r="G18" s="40">
        <v>26040000</v>
      </c>
      <c r="H18" s="40">
        <v>0</v>
      </c>
      <c r="I18" s="40">
        <v>0</v>
      </c>
      <c r="J18" s="40">
        <v>0</v>
      </c>
      <c r="K18" s="40">
        <v>0</v>
      </c>
      <c r="L18" s="40">
        <v>24000000</v>
      </c>
      <c r="M18" s="40">
        <v>0</v>
      </c>
      <c r="N18" s="40">
        <v>0</v>
      </c>
      <c r="O18" s="40">
        <v>0</v>
      </c>
      <c r="P18" s="40">
        <v>0</v>
      </c>
      <c r="Q18" s="40">
        <v>8820000</v>
      </c>
      <c r="R18" s="40">
        <v>119900000</v>
      </c>
      <c r="S18" s="40">
        <v>900000000</v>
      </c>
      <c r="T18" s="40">
        <v>0</v>
      </c>
      <c r="U18" s="40">
        <v>0</v>
      </c>
      <c r="V18" s="40">
        <v>0</v>
      </c>
      <c r="W18" s="40">
        <v>36000000</v>
      </c>
      <c r="X18" s="40">
        <v>0</v>
      </c>
      <c r="Y18" s="40">
        <v>0</v>
      </c>
      <c r="Z18" s="40">
        <v>0</v>
      </c>
      <c r="AA18" s="40">
        <v>32000000</v>
      </c>
      <c r="AB18" s="40">
        <v>0</v>
      </c>
      <c r="AC18" s="40">
        <v>0</v>
      </c>
      <c r="AD18" s="40">
        <v>0</v>
      </c>
      <c r="AE18" s="40">
        <v>0</v>
      </c>
      <c r="AF18" s="40">
        <v>0</v>
      </c>
      <c r="AG18" s="40">
        <v>0</v>
      </c>
      <c r="AH18" s="40">
        <v>28300000</v>
      </c>
      <c r="AI18" s="40">
        <v>0</v>
      </c>
      <c r="AJ18" s="40">
        <v>6900000</v>
      </c>
      <c r="AK18" s="40">
        <v>1200000</v>
      </c>
      <c r="AL18" s="40">
        <v>0</v>
      </c>
      <c r="AM18" s="40">
        <v>0</v>
      </c>
      <c r="AN18" s="40">
        <v>0</v>
      </c>
      <c r="AO18" s="40">
        <v>0</v>
      </c>
      <c r="AP18" s="40">
        <v>0</v>
      </c>
      <c r="AQ18" s="40">
        <v>0</v>
      </c>
      <c r="AR18" s="40">
        <v>0</v>
      </c>
      <c r="AS18" s="40">
        <v>0</v>
      </c>
      <c r="AT18" s="40">
        <v>0</v>
      </c>
    </row>
    <row r="19" spans="1:46" ht="23.25" customHeight="1" x14ac:dyDescent="0.2">
      <c r="A19" s="12" t="s">
        <v>17</v>
      </c>
      <c r="B19" s="39">
        <f t="shared" si="1"/>
        <v>6312000000</v>
      </c>
      <c r="C19" s="40">
        <v>0</v>
      </c>
      <c r="D19" s="40">
        <v>0</v>
      </c>
      <c r="E19" s="40">
        <v>24000000</v>
      </c>
      <c r="F19" s="40">
        <v>88000000</v>
      </c>
      <c r="G19" s="40">
        <v>20000000</v>
      </c>
      <c r="H19" s="40">
        <v>0</v>
      </c>
      <c r="I19" s="40">
        <v>0</v>
      </c>
      <c r="J19" s="40">
        <v>32000000</v>
      </c>
      <c r="K19" s="40">
        <v>48000000</v>
      </c>
      <c r="L19" s="40">
        <v>20000000</v>
      </c>
      <c r="M19" s="40">
        <v>0</v>
      </c>
      <c r="N19" s="40">
        <v>24000000</v>
      </c>
      <c r="O19" s="40">
        <v>8000000</v>
      </c>
      <c r="P19" s="40">
        <v>0</v>
      </c>
      <c r="Q19" s="40">
        <v>68000000</v>
      </c>
      <c r="R19" s="40">
        <v>0</v>
      </c>
      <c r="S19" s="40">
        <v>4404000000</v>
      </c>
      <c r="T19" s="40">
        <v>92000000</v>
      </c>
      <c r="U19" s="40">
        <v>0</v>
      </c>
      <c r="V19" s="40">
        <v>0</v>
      </c>
      <c r="W19" s="40">
        <v>20000000</v>
      </c>
      <c r="X19" s="40">
        <v>12000000</v>
      </c>
      <c r="Y19" s="40">
        <v>0</v>
      </c>
      <c r="Z19" s="40">
        <v>12000000</v>
      </c>
      <c r="AA19" s="40">
        <v>26000000</v>
      </c>
      <c r="AB19" s="40">
        <v>6000000</v>
      </c>
      <c r="AC19" s="40">
        <v>0</v>
      </c>
      <c r="AD19" s="40">
        <v>0</v>
      </c>
      <c r="AE19" s="40">
        <v>0</v>
      </c>
      <c r="AF19" s="40">
        <v>0</v>
      </c>
      <c r="AG19" s="40">
        <v>0</v>
      </c>
      <c r="AH19" s="40">
        <v>24000000</v>
      </c>
      <c r="AI19" s="40">
        <v>0</v>
      </c>
      <c r="AJ19" s="40">
        <v>8000000</v>
      </c>
      <c r="AK19" s="40">
        <v>0</v>
      </c>
      <c r="AL19" s="40">
        <v>0</v>
      </c>
      <c r="AM19" s="40">
        <v>40000000</v>
      </c>
      <c r="AN19" s="40">
        <v>40000000</v>
      </c>
      <c r="AO19" s="40">
        <v>0</v>
      </c>
      <c r="AP19" s="40">
        <v>0</v>
      </c>
      <c r="AQ19" s="40">
        <v>0</v>
      </c>
      <c r="AR19" s="40">
        <v>0</v>
      </c>
      <c r="AS19" s="40">
        <v>1296000000</v>
      </c>
      <c r="AT19" s="40">
        <v>0</v>
      </c>
    </row>
    <row r="20" spans="1:46" ht="23.25" customHeight="1" x14ac:dyDescent="0.2">
      <c r="A20" s="12" t="s">
        <v>18</v>
      </c>
      <c r="B20" s="39">
        <f t="shared" si="1"/>
        <v>18556018377502.297</v>
      </c>
      <c r="C20" s="40">
        <v>7753867532.2276754</v>
      </c>
      <c r="D20" s="40">
        <v>82115707763.101471</v>
      </c>
      <c r="E20" s="40">
        <v>848626006051.05664</v>
      </c>
      <c r="F20" s="40">
        <v>68050160970.429123</v>
      </c>
      <c r="G20" s="40">
        <v>1973758303.6008136</v>
      </c>
      <c r="H20" s="40">
        <v>149769273.43062389</v>
      </c>
      <c r="I20" s="40">
        <v>20630636011.226254</v>
      </c>
      <c r="J20" s="40">
        <v>57121944144.630821</v>
      </c>
      <c r="K20" s="40">
        <v>2754899970470.8213</v>
      </c>
      <c r="L20" s="40">
        <v>33058528548.797806</v>
      </c>
      <c r="M20" s="40">
        <v>18625017.230197165</v>
      </c>
      <c r="N20" s="40">
        <v>39913976342.558884</v>
      </c>
      <c r="O20" s="40">
        <v>46562543.075492911</v>
      </c>
      <c r="P20" s="40">
        <v>238338255.6639356</v>
      </c>
      <c r="Q20" s="40">
        <v>119559331921.12051</v>
      </c>
      <c r="R20" s="40">
        <v>78924977638.619583</v>
      </c>
      <c r="S20" s="40">
        <v>2742957.0829926734</v>
      </c>
      <c r="T20" s="40">
        <v>224636303282.66571</v>
      </c>
      <c r="U20" s="40">
        <v>503865409.51333946</v>
      </c>
      <c r="V20" s="40">
        <v>270909341.53014058</v>
      </c>
      <c r="W20" s="40">
        <v>1623980043406.5781</v>
      </c>
      <c r="X20" s="40">
        <v>1380118774.723532</v>
      </c>
      <c r="Y20" s="40">
        <v>253977507.6845068</v>
      </c>
      <c r="Z20" s="40">
        <v>2746090273.7585874</v>
      </c>
      <c r="AA20" s="40">
        <v>592339799.1443069</v>
      </c>
      <c r="AB20" s="40">
        <v>685563472552.59973</v>
      </c>
      <c r="AC20" s="40">
        <v>0</v>
      </c>
      <c r="AD20" s="40">
        <v>0</v>
      </c>
      <c r="AE20" s="40">
        <v>0</v>
      </c>
      <c r="AF20" s="40">
        <v>0</v>
      </c>
      <c r="AG20" s="40">
        <v>4072111797.3553038</v>
      </c>
      <c r="AH20" s="40">
        <v>11424377302.907776</v>
      </c>
      <c r="AI20" s="40">
        <v>3037699943998.8672</v>
      </c>
      <c r="AJ20" s="40">
        <v>2096364251.0529757</v>
      </c>
      <c r="AK20" s="40">
        <v>0</v>
      </c>
      <c r="AL20" s="40">
        <v>0</v>
      </c>
      <c r="AM20" s="40">
        <v>4053108709.9430218</v>
      </c>
      <c r="AN20" s="40">
        <v>255270089.50956941</v>
      </c>
      <c r="AO20" s="40">
        <v>17678361235.369942</v>
      </c>
      <c r="AP20" s="40">
        <v>19603759961.147163</v>
      </c>
      <c r="AQ20" s="40">
        <v>0</v>
      </c>
      <c r="AR20" s="40">
        <v>0</v>
      </c>
      <c r="AS20" s="40">
        <v>8610352843581.749</v>
      </c>
      <c r="AT20" s="40">
        <v>195770212481.52499</v>
      </c>
    </row>
    <row r="21" spans="1:46" ht="23.25" customHeight="1" x14ac:dyDescent="0.2">
      <c r="A21" s="12" t="s">
        <v>19</v>
      </c>
      <c r="B21" s="39">
        <f t="shared" si="1"/>
        <v>245000000</v>
      </c>
      <c r="C21" s="40">
        <v>0</v>
      </c>
      <c r="D21" s="40">
        <v>0</v>
      </c>
      <c r="E21" s="40">
        <v>0</v>
      </c>
      <c r="F21" s="40">
        <v>0</v>
      </c>
      <c r="G21" s="40">
        <v>10000000</v>
      </c>
      <c r="H21" s="40">
        <v>0</v>
      </c>
      <c r="I21" s="40">
        <v>0</v>
      </c>
      <c r="J21" s="40">
        <v>0</v>
      </c>
      <c r="K21" s="40">
        <v>35000000</v>
      </c>
      <c r="L21" s="40">
        <v>0</v>
      </c>
      <c r="M21" s="40">
        <v>0</v>
      </c>
      <c r="N21" s="40">
        <v>0</v>
      </c>
      <c r="O21" s="40">
        <v>0</v>
      </c>
      <c r="P21" s="40">
        <v>0</v>
      </c>
      <c r="Q21" s="40">
        <v>20000000</v>
      </c>
      <c r="R21" s="40">
        <v>10000000</v>
      </c>
      <c r="S21" s="40">
        <v>120000000</v>
      </c>
      <c r="T21" s="40">
        <v>50000000</v>
      </c>
      <c r="U21" s="40">
        <v>0</v>
      </c>
      <c r="V21" s="40">
        <v>0</v>
      </c>
      <c r="W21" s="40">
        <v>0</v>
      </c>
      <c r="X21" s="40">
        <v>0</v>
      </c>
      <c r="Y21" s="40">
        <v>0</v>
      </c>
      <c r="Z21" s="40">
        <v>0</v>
      </c>
      <c r="AA21" s="40">
        <v>0</v>
      </c>
      <c r="AB21" s="40">
        <v>0</v>
      </c>
      <c r="AC21" s="40">
        <v>0</v>
      </c>
      <c r="AD21" s="40">
        <v>0</v>
      </c>
      <c r="AE21" s="40">
        <v>0</v>
      </c>
      <c r="AF21" s="40">
        <v>0</v>
      </c>
      <c r="AG21" s="40">
        <v>0</v>
      </c>
      <c r="AH21" s="40">
        <v>0</v>
      </c>
      <c r="AI21" s="40">
        <v>0</v>
      </c>
      <c r="AJ21" s="40">
        <v>0</v>
      </c>
      <c r="AK21" s="40">
        <v>0</v>
      </c>
      <c r="AL21" s="40">
        <v>0</v>
      </c>
      <c r="AM21" s="40">
        <v>0</v>
      </c>
      <c r="AN21" s="40">
        <v>0</v>
      </c>
      <c r="AO21" s="40">
        <v>0</v>
      </c>
      <c r="AP21" s="40">
        <v>0</v>
      </c>
      <c r="AQ21" s="40">
        <v>0</v>
      </c>
      <c r="AR21" s="40">
        <v>0</v>
      </c>
      <c r="AS21" s="40">
        <v>0</v>
      </c>
      <c r="AT21" s="40">
        <v>0</v>
      </c>
    </row>
    <row r="22" spans="1:46" ht="23.25" customHeight="1" x14ac:dyDescent="0.2">
      <c r="A22" s="12" t="s">
        <v>20</v>
      </c>
      <c r="B22" s="39">
        <f t="shared" si="1"/>
        <v>0</v>
      </c>
      <c r="C22" s="40">
        <v>0</v>
      </c>
      <c r="D22" s="40">
        <v>0</v>
      </c>
      <c r="E22" s="40">
        <v>0</v>
      </c>
      <c r="F22" s="40">
        <v>0</v>
      </c>
      <c r="G22" s="40">
        <v>0</v>
      </c>
      <c r="H22" s="40">
        <v>0</v>
      </c>
      <c r="I22" s="40">
        <v>0</v>
      </c>
      <c r="J22" s="40">
        <v>0</v>
      </c>
      <c r="K22" s="40">
        <v>0</v>
      </c>
      <c r="L22" s="40">
        <v>0</v>
      </c>
      <c r="M22" s="40">
        <v>0</v>
      </c>
      <c r="N22" s="40">
        <v>0</v>
      </c>
      <c r="O22" s="40">
        <v>0</v>
      </c>
      <c r="P22" s="40">
        <v>0</v>
      </c>
      <c r="Q22" s="40">
        <v>0</v>
      </c>
      <c r="R22" s="40">
        <v>0</v>
      </c>
      <c r="S22" s="40">
        <v>0</v>
      </c>
      <c r="T22" s="40">
        <v>0</v>
      </c>
      <c r="U22" s="40">
        <v>0</v>
      </c>
      <c r="V22" s="40">
        <v>0</v>
      </c>
      <c r="W22" s="40">
        <v>0</v>
      </c>
      <c r="X22" s="40">
        <v>0</v>
      </c>
      <c r="Y22" s="40">
        <v>0</v>
      </c>
      <c r="Z22" s="40">
        <v>0</v>
      </c>
      <c r="AA22" s="40">
        <v>0</v>
      </c>
      <c r="AB22" s="40">
        <v>0</v>
      </c>
      <c r="AC22" s="40">
        <v>0</v>
      </c>
      <c r="AD22" s="40">
        <v>0</v>
      </c>
      <c r="AE22" s="40">
        <v>0</v>
      </c>
      <c r="AF22" s="40">
        <v>0</v>
      </c>
      <c r="AG22" s="40">
        <v>0</v>
      </c>
      <c r="AH22" s="40">
        <v>0</v>
      </c>
      <c r="AI22" s="40">
        <v>0</v>
      </c>
      <c r="AJ22" s="40">
        <v>0</v>
      </c>
      <c r="AK22" s="40">
        <v>0</v>
      </c>
      <c r="AL22" s="40">
        <v>0</v>
      </c>
      <c r="AM22" s="40">
        <v>0</v>
      </c>
      <c r="AN22" s="40">
        <v>0</v>
      </c>
      <c r="AO22" s="40">
        <v>0</v>
      </c>
      <c r="AP22" s="40">
        <v>0</v>
      </c>
      <c r="AQ22" s="40">
        <v>0</v>
      </c>
      <c r="AR22" s="40">
        <v>0</v>
      </c>
      <c r="AS22" s="40">
        <v>0</v>
      </c>
      <c r="AT22" s="40">
        <v>0</v>
      </c>
    </row>
    <row r="23" spans="1:46" ht="23.25" customHeight="1" x14ac:dyDescent="0.2">
      <c r="A23" s="12" t="s">
        <v>21</v>
      </c>
      <c r="B23" s="39">
        <f t="shared" si="1"/>
        <v>2453700020</v>
      </c>
      <c r="C23" s="40">
        <v>0</v>
      </c>
      <c r="D23" s="40">
        <v>0</v>
      </c>
      <c r="E23" s="40">
        <v>58800000</v>
      </c>
      <c r="F23" s="40">
        <v>960000000</v>
      </c>
      <c r="G23" s="40">
        <v>0</v>
      </c>
      <c r="H23" s="40">
        <v>0</v>
      </c>
      <c r="I23" s="40">
        <v>0</v>
      </c>
      <c r="J23" s="40">
        <v>120000000</v>
      </c>
      <c r="K23" s="40">
        <v>98200000</v>
      </c>
      <c r="L23" s="40">
        <v>0</v>
      </c>
      <c r="M23" s="40">
        <v>0</v>
      </c>
      <c r="N23" s="40">
        <v>0</v>
      </c>
      <c r="O23" s="40">
        <v>0</v>
      </c>
      <c r="P23" s="40">
        <v>0</v>
      </c>
      <c r="Q23" s="40">
        <v>72000000</v>
      </c>
      <c r="R23" s="40">
        <v>124700020</v>
      </c>
      <c r="S23" s="40">
        <v>0</v>
      </c>
      <c r="T23" s="40">
        <v>0</v>
      </c>
      <c r="U23" s="40">
        <v>0</v>
      </c>
      <c r="V23" s="40">
        <v>0</v>
      </c>
      <c r="W23" s="40">
        <v>0</v>
      </c>
      <c r="X23" s="40">
        <v>0</v>
      </c>
      <c r="Y23" s="40">
        <v>0</v>
      </c>
      <c r="Z23" s="40">
        <v>0</v>
      </c>
      <c r="AA23" s="40">
        <v>0</v>
      </c>
      <c r="AB23" s="40">
        <v>0</v>
      </c>
      <c r="AC23" s="40">
        <v>0</v>
      </c>
      <c r="AD23" s="40">
        <v>0</v>
      </c>
      <c r="AE23" s="40">
        <v>0</v>
      </c>
      <c r="AF23" s="40">
        <v>0</v>
      </c>
      <c r="AG23" s="40">
        <v>0</v>
      </c>
      <c r="AH23" s="40">
        <v>0</v>
      </c>
      <c r="AI23" s="40">
        <v>0</v>
      </c>
      <c r="AJ23" s="40">
        <v>0</v>
      </c>
      <c r="AK23" s="40">
        <v>0</v>
      </c>
      <c r="AL23" s="40">
        <v>0</v>
      </c>
      <c r="AM23" s="40">
        <v>48000000</v>
      </c>
      <c r="AN23" s="40">
        <v>0</v>
      </c>
      <c r="AO23" s="40">
        <v>0</v>
      </c>
      <c r="AP23" s="40">
        <v>0</v>
      </c>
      <c r="AQ23" s="40">
        <v>0</v>
      </c>
      <c r="AR23" s="40">
        <v>0</v>
      </c>
      <c r="AS23" s="40">
        <v>972000000</v>
      </c>
      <c r="AT23" s="40">
        <v>0</v>
      </c>
    </row>
    <row r="24" spans="1:46" ht="23.25" customHeight="1" x14ac:dyDescent="0.2">
      <c r="A24" s="12" t="s">
        <v>22</v>
      </c>
      <c r="B24" s="39">
        <f t="shared" si="1"/>
        <v>55714725000</v>
      </c>
      <c r="C24" s="40">
        <v>681625000</v>
      </c>
      <c r="D24" s="40">
        <v>0</v>
      </c>
      <c r="E24" s="40">
        <v>450000000</v>
      </c>
      <c r="F24" s="40">
        <v>545000000</v>
      </c>
      <c r="G24" s="40">
        <v>170000000</v>
      </c>
      <c r="H24" s="40">
        <v>0</v>
      </c>
      <c r="I24" s="40">
        <v>0</v>
      </c>
      <c r="J24" s="40">
        <v>55000000</v>
      </c>
      <c r="K24" s="40">
        <v>2695000000</v>
      </c>
      <c r="L24" s="40">
        <v>184900000</v>
      </c>
      <c r="M24" s="40">
        <v>0</v>
      </c>
      <c r="N24" s="40">
        <v>0</v>
      </c>
      <c r="O24" s="40">
        <v>75000000</v>
      </c>
      <c r="P24" s="40">
        <v>0</v>
      </c>
      <c r="Q24" s="40">
        <v>444000000</v>
      </c>
      <c r="R24" s="40">
        <v>2297000000</v>
      </c>
      <c r="S24" s="40">
        <v>13080000000</v>
      </c>
      <c r="T24" s="40">
        <v>0</v>
      </c>
      <c r="U24" s="40">
        <v>200000000</v>
      </c>
      <c r="V24" s="40">
        <v>40000000</v>
      </c>
      <c r="W24" s="40">
        <v>165500000</v>
      </c>
      <c r="X24" s="40">
        <v>36200000</v>
      </c>
      <c r="Y24" s="40">
        <v>350000000</v>
      </c>
      <c r="Z24" s="40">
        <v>20000000</v>
      </c>
      <c r="AA24" s="40">
        <v>89400000</v>
      </c>
      <c r="AB24" s="40">
        <v>0</v>
      </c>
      <c r="AC24" s="40">
        <v>0</v>
      </c>
      <c r="AD24" s="40">
        <v>0</v>
      </c>
      <c r="AE24" s="40">
        <v>0</v>
      </c>
      <c r="AF24" s="40">
        <v>0</v>
      </c>
      <c r="AG24" s="40">
        <v>0</v>
      </c>
      <c r="AH24" s="40">
        <v>48100000</v>
      </c>
      <c r="AI24" s="40">
        <v>0</v>
      </c>
      <c r="AJ24" s="40">
        <v>0</v>
      </c>
      <c r="AK24" s="40">
        <v>108500000</v>
      </c>
      <c r="AL24" s="40">
        <v>0</v>
      </c>
      <c r="AM24" s="40">
        <v>0</v>
      </c>
      <c r="AN24" s="40">
        <v>515000000</v>
      </c>
      <c r="AO24" s="40">
        <v>70500000</v>
      </c>
      <c r="AP24" s="40">
        <v>0</v>
      </c>
      <c r="AQ24" s="40">
        <v>30500000</v>
      </c>
      <c r="AR24" s="40">
        <v>1200000000</v>
      </c>
      <c r="AS24" s="40">
        <v>32163500000</v>
      </c>
      <c r="AT24" s="40">
        <v>0</v>
      </c>
    </row>
    <row r="25" spans="1:46" ht="23.25" customHeight="1" x14ac:dyDescent="0.2">
      <c r="A25" s="12" t="s">
        <v>23</v>
      </c>
      <c r="B25" s="39">
        <f t="shared" si="1"/>
        <v>0</v>
      </c>
      <c r="C25" s="40">
        <v>0</v>
      </c>
      <c r="D25" s="40">
        <v>0</v>
      </c>
      <c r="E25" s="40">
        <v>0</v>
      </c>
      <c r="F25" s="40">
        <v>0</v>
      </c>
      <c r="G25" s="40">
        <v>0</v>
      </c>
      <c r="H25" s="40">
        <v>0</v>
      </c>
      <c r="I25" s="40">
        <v>0</v>
      </c>
      <c r="J25" s="40">
        <v>0</v>
      </c>
      <c r="K25" s="40">
        <v>0</v>
      </c>
      <c r="L25" s="40">
        <v>0</v>
      </c>
      <c r="M25" s="40">
        <v>0</v>
      </c>
      <c r="N25" s="40">
        <v>0</v>
      </c>
      <c r="O25" s="40">
        <v>0</v>
      </c>
      <c r="P25" s="40">
        <v>0</v>
      </c>
      <c r="Q25" s="40">
        <v>0</v>
      </c>
      <c r="R25" s="40">
        <v>0</v>
      </c>
      <c r="S25" s="40">
        <v>0</v>
      </c>
      <c r="T25" s="40">
        <v>0</v>
      </c>
      <c r="U25" s="40">
        <v>0</v>
      </c>
      <c r="V25" s="40">
        <v>0</v>
      </c>
      <c r="W25" s="40">
        <v>0</v>
      </c>
      <c r="X25" s="40">
        <v>0</v>
      </c>
      <c r="Y25" s="40">
        <v>0</v>
      </c>
      <c r="Z25" s="40">
        <v>0</v>
      </c>
      <c r="AA25" s="40">
        <v>0</v>
      </c>
      <c r="AB25" s="40">
        <v>0</v>
      </c>
      <c r="AC25" s="40">
        <v>0</v>
      </c>
      <c r="AD25" s="40">
        <v>0</v>
      </c>
      <c r="AE25" s="40">
        <v>0</v>
      </c>
      <c r="AF25" s="40">
        <v>0</v>
      </c>
      <c r="AG25" s="40">
        <v>0</v>
      </c>
      <c r="AH25" s="40">
        <v>0</v>
      </c>
      <c r="AI25" s="40">
        <v>0</v>
      </c>
      <c r="AJ25" s="40">
        <v>0</v>
      </c>
      <c r="AK25" s="40">
        <v>0</v>
      </c>
      <c r="AL25" s="40">
        <v>0</v>
      </c>
      <c r="AM25" s="40">
        <v>0</v>
      </c>
      <c r="AN25" s="40">
        <v>0</v>
      </c>
      <c r="AO25" s="40">
        <v>0</v>
      </c>
      <c r="AP25" s="40">
        <v>0</v>
      </c>
      <c r="AQ25" s="40">
        <v>0</v>
      </c>
      <c r="AR25" s="40">
        <v>0</v>
      </c>
      <c r="AS25" s="40">
        <v>0</v>
      </c>
      <c r="AT25" s="40">
        <v>0</v>
      </c>
    </row>
    <row r="26" spans="1:46" ht="23.25" customHeight="1" x14ac:dyDescent="0.2">
      <c r="A26" s="12" t="s">
        <v>24</v>
      </c>
      <c r="B26" s="39">
        <f>SUM(C26:AT26)</f>
        <v>49467430018</v>
      </c>
      <c r="C26" s="40">
        <v>4286700000</v>
      </c>
      <c r="D26" s="40">
        <v>0</v>
      </c>
      <c r="E26" s="40">
        <v>2961100000</v>
      </c>
      <c r="F26" s="40">
        <v>1266999968</v>
      </c>
      <c r="G26" s="40">
        <v>74140000</v>
      </c>
      <c r="H26" s="40">
        <v>21000000</v>
      </c>
      <c r="I26" s="40">
        <v>0</v>
      </c>
      <c r="J26" s="40">
        <v>8000000</v>
      </c>
      <c r="K26" s="40">
        <v>6552000000</v>
      </c>
      <c r="L26" s="40">
        <v>965200000</v>
      </c>
      <c r="M26" s="40">
        <v>38400000</v>
      </c>
      <c r="N26" s="40">
        <v>33000000</v>
      </c>
      <c r="O26" s="40">
        <v>59000000</v>
      </c>
      <c r="P26" s="40">
        <v>52000000</v>
      </c>
      <c r="Q26" s="40">
        <v>840000000</v>
      </c>
      <c r="R26" s="40">
        <v>256000008</v>
      </c>
      <c r="S26" s="40">
        <v>0</v>
      </c>
      <c r="T26" s="40">
        <v>22000000</v>
      </c>
      <c r="U26" s="40">
        <v>44000000</v>
      </c>
      <c r="V26" s="40">
        <v>0</v>
      </c>
      <c r="W26" s="40">
        <v>111000000</v>
      </c>
      <c r="X26" s="40">
        <v>27000000</v>
      </c>
      <c r="Y26" s="40">
        <v>0</v>
      </c>
      <c r="Z26" s="40">
        <v>71400018</v>
      </c>
      <c r="AA26" s="40">
        <v>90000008</v>
      </c>
      <c r="AB26" s="40">
        <v>0</v>
      </c>
      <c r="AC26" s="40">
        <v>0</v>
      </c>
      <c r="AD26" s="40">
        <v>0</v>
      </c>
      <c r="AE26" s="40">
        <v>0</v>
      </c>
      <c r="AF26" s="40">
        <v>0</v>
      </c>
      <c r="AG26" s="40">
        <v>0</v>
      </c>
      <c r="AH26" s="40">
        <v>130500000</v>
      </c>
      <c r="AI26" s="40">
        <v>0</v>
      </c>
      <c r="AJ26" s="40">
        <v>10000000</v>
      </c>
      <c r="AK26" s="40">
        <v>0</v>
      </c>
      <c r="AL26" s="40">
        <v>0</v>
      </c>
      <c r="AM26" s="40">
        <v>0</v>
      </c>
      <c r="AN26" s="40">
        <v>22000000</v>
      </c>
      <c r="AO26" s="40">
        <v>60000006</v>
      </c>
      <c r="AP26" s="40">
        <v>0</v>
      </c>
      <c r="AQ26" s="40">
        <v>11990000</v>
      </c>
      <c r="AR26" s="40">
        <v>540000010</v>
      </c>
      <c r="AS26" s="40">
        <v>30914000000</v>
      </c>
      <c r="AT26" s="40">
        <v>0</v>
      </c>
    </row>
    <row r="27" spans="1:46" ht="23.25" customHeight="1" x14ac:dyDescent="0.2">
      <c r="A27" s="12" t="s">
        <v>25</v>
      </c>
      <c r="B27" s="39">
        <f t="shared" si="1"/>
        <v>1244100000</v>
      </c>
      <c r="C27" s="40">
        <v>0</v>
      </c>
      <c r="D27" s="40">
        <v>0</v>
      </c>
      <c r="E27" s="40">
        <v>0</v>
      </c>
      <c r="F27" s="40">
        <v>0</v>
      </c>
      <c r="G27" s="40">
        <v>33800000</v>
      </c>
      <c r="H27" s="40">
        <v>0</v>
      </c>
      <c r="I27" s="40">
        <v>0</v>
      </c>
      <c r="J27" s="40">
        <v>78000000</v>
      </c>
      <c r="K27" s="40">
        <v>58500000</v>
      </c>
      <c r="L27" s="40">
        <v>23400000</v>
      </c>
      <c r="M27" s="40">
        <v>0</v>
      </c>
      <c r="N27" s="40">
        <v>0</v>
      </c>
      <c r="O27" s="40">
        <v>0</v>
      </c>
      <c r="P27" s="40">
        <v>0</v>
      </c>
      <c r="Q27" s="40">
        <v>0</v>
      </c>
      <c r="R27" s="40">
        <v>65000000</v>
      </c>
      <c r="S27" s="40">
        <v>546000000</v>
      </c>
      <c r="T27" s="40">
        <v>0</v>
      </c>
      <c r="U27" s="40">
        <v>0</v>
      </c>
      <c r="V27" s="40">
        <v>0</v>
      </c>
      <c r="W27" s="40">
        <v>45500000</v>
      </c>
      <c r="X27" s="40">
        <v>0</v>
      </c>
      <c r="Y27" s="40">
        <v>0</v>
      </c>
      <c r="Z27" s="40">
        <v>10400000</v>
      </c>
      <c r="AA27" s="40">
        <v>39000000</v>
      </c>
      <c r="AB27" s="40">
        <v>0</v>
      </c>
      <c r="AC27" s="40">
        <v>0</v>
      </c>
      <c r="AD27" s="40">
        <v>0</v>
      </c>
      <c r="AE27" s="40">
        <v>0</v>
      </c>
      <c r="AF27" s="40">
        <v>0</v>
      </c>
      <c r="AG27" s="40">
        <v>208000000</v>
      </c>
      <c r="AH27" s="40">
        <v>6500000</v>
      </c>
      <c r="AI27" s="40">
        <v>0</v>
      </c>
      <c r="AJ27" s="40">
        <v>0</v>
      </c>
      <c r="AK27" s="40">
        <v>0</v>
      </c>
      <c r="AL27" s="40">
        <v>0</v>
      </c>
      <c r="AM27" s="40">
        <v>0</v>
      </c>
      <c r="AN27" s="40">
        <v>0</v>
      </c>
      <c r="AO27" s="40">
        <v>0</v>
      </c>
      <c r="AP27" s="40">
        <v>130000000</v>
      </c>
      <c r="AQ27" s="40">
        <v>0</v>
      </c>
      <c r="AR27" s="40">
        <v>0</v>
      </c>
      <c r="AS27" s="40">
        <v>0</v>
      </c>
      <c r="AT27" s="40">
        <v>0</v>
      </c>
    </row>
    <row r="28" spans="1:46" ht="23.25" customHeight="1" x14ac:dyDescent="0.2">
      <c r="A28" s="12" t="s">
        <v>26</v>
      </c>
      <c r="B28" s="39">
        <f t="shared" si="1"/>
        <v>98971646530.956512</v>
      </c>
      <c r="C28" s="40">
        <v>8355110261.391304</v>
      </c>
      <c r="D28" s="40">
        <v>0</v>
      </c>
      <c r="E28" s="40">
        <v>3831686189.5652175</v>
      </c>
      <c r="F28" s="40">
        <v>2952690434.7826085</v>
      </c>
      <c r="G28" s="40">
        <v>110411683.13043478</v>
      </c>
      <c r="H28" s="40">
        <v>1581565.2173913042</v>
      </c>
      <c r="I28" s="40">
        <v>0</v>
      </c>
      <c r="J28" s="40">
        <v>30525217.391304348</v>
      </c>
      <c r="K28" s="40">
        <v>9006724041.391304</v>
      </c>
      <c r="L28" s="40">
        <v>80315220.173913032</v>
      </c>
      <c r="M28" s="40">
        <v>0</v>
      </c>
      <c r="N28" s="40">
        <v>1679006619.8260868</v>
      </c>
      <c r="O28" s="40">
        <v>132097391.30434781</v>
      </c>
      <c r="P28" s="40">
        <v>0</v>
      </c>
      <c r="Q28" s="40">
        <v>4748457468.347826</v>
      </c>
      <c r="R28" s="40">
        <v>1324761385.7391305</v>
      </c>
      <c r="S28" s="40">
        <v>0</v>
      </c>
      <c r="T28" s="40">
        <v>1642266577.7391305</v>
      </c>
      <c r="U28" s="40">
        <v>24956521.739130434</v>
      </c>
      <c r="V28" s="40">
        <v>517119494.95652175</v>
      </c>
      <c r="W28" s="40">
        <v>509716521.73913038</v>
      </c>
      <c r="X28" s="40">
        <v>31201739.130434781</v>
      </c>
      <c r="Y28" s="40">
        <v>418111051.82608694</v>
      </c>
      <c r="Z28" s="40">
        <v>6521739.1304347822</v>
      </c>
      <c r="AA28" s="40">
        <v>0</v>
      </c>
      <c r="AB28" s="40">
        <v>155706072.69565213</v>
      </c>
      <c r="AC28" s="40">
        <v>0</v>
      </c>
      <c r="AD28" s="40">
        <v>0</v>
      </c>
      <c r="AE28" s="40">
        <v>0</v>
      </c>
      <c r="AF28" s="40">
        <v>0</v>
      </c>
      <c r="AG28" s="40">
        <v>0</v>
      </c>
      <c r="AH28" s="40">
        <v>183447706.95652172</v>
      </c>
      <c r="AI28" s="40">
        <v>0</v>
      </c>
      <c r="AJ28" s="40">
        <v>79541565.217391312</v>
      </c>
      <c r="AK28" s="40">
        <v>8073043.4782608701</v>
      </c>
      <c r="AL28" s="40">
        <v>0</v>
      </c>
      <c r="AM28" s="40">
        <v>0</v>
      </c>
      <c r="AN28" s="40">
        <v>58417391.304347821</v>
      </c>
      <c r="AO28" s="40">
        <v>106956521.73913044</v>
      </c>
      <c r="AP28" s="40">
        <v>0</v>
      </c>
      <c r="AQ28" s="40">
        <v>0</v>
      </c>
      <c r="AR28" s="40">
        <v>998260869.56521738</v>
      </c>
      <c r="AS28" s="40">
        <v>61856982235.478256</v>
      </c>
      <c r="AT28" s="40">
        <v>121000000</v>
      </c>
    </row>
    <row r="29" spans="1:46" ht="23.25" customHeight="1" x14ac:dyDescent="0.2">
      <c r="A29" s="12" t="s">
        <v>27</v>
      </c>
      <c r="B29" s="39">
        <f t="shared" si="1"/>
        <v>1184005698759.0911</v>
      </c>
      <c r="C29" s="40">
        <v>27183125000</v>
      </c>
      <c r="D29" s="40">
        <v>360000000</v>
      </c>
      <c r="E29" s="40">
        <v>53817977272.727272</v>
      </c>
      <c r="F29" s="40">
        <v>6967613636.363637</v>
      </c>
      <c r="G29" s="40">
        <v>349302272.72727263</v>
      </c>
      <c r="H29" s="40">
        <v>0</v>
      </c>
      <c r="I29" s="40">
        <v>295454.54545454547</v>
      </c>
      <c r="J29" s="40">
        <v>2554429545.454546</v>
      </c>
      <c r="K29" s="40">
        <v>488207045454.54553</v>
      </c>
      <c r="L29" s="40">
        <v>554847727.27272725</v>
      </c>
      <c r="M29" s="40">
        <v>264950000</v>
      </c>
      <c r="N29" s="40">
        <v>5800000</v>
      </c>
      <c r="O29" s="40">
        <v>0</v>
      </c>
      <c r="P29" s="40">
        <v>0</v>
      </c>
      <c r="Q29" s="40">
        <v>123606772727.27274</v>
      </c>
      <c r="R29" s="40">
        <v>68633284090.909088</v>
      </c>
      <c r="S29" s="40">
        <v>27000000000</v>
      </c>
      <c r="T29" s="40">
        <v>7255568181.818181</v>
      </c>
      <c r="U29" s="40">
        <v>61625000</v>
      </c>
      <c r="V29" s="40">
        <v>59090909.090909094</v>
      </c>
      <c r="W29" s="40">
        <v>3629704545.454546</v>
      </c>
      <c r="X29" s="40">
        <v>226933522.72727266</v>
      </c>
      <c r="Y29" s="40">
        <v>150000000</v>
      </c>
      <c r="Z29" s="40">
        <v>0</v>
      </c>
      <c r="AA29" s="40">
        <v>763181818.18181825</v>
      </c>
      <c r="AB29" s="40">
        <v>2381000000</v>
      </c>
      <c r="AC29" s="40">
        <v>0</v>
      </c>
      <c r="AD29" s="40">
        <v>0</v>
      </c>
      <c r="AE29" s="40">
        <v>0</v>
      </c>
      <c r="AF29" s="40">
        <v>0</v>
      </c>
      <c r="AG29" s="40">
        <v>0</v>
      </c>
      <c r="AH29" s="40">
        <v>1728457954.5454543</v>
      </c>
      <c r="AI29" s="40">
        <v>0</v>
      </c>
      <c r="AJ29" s="40">
        <v>26604204545.454548</v>
      </c>
      <c r="AK29" s="40">
        <v>64336363.636363626</v>
      </c>
      <c r="AL29" s="40">
        <v>0</v>
      </c>
      <c r="AM29" s="40">
        <v>0</v>
      </c>
      <c r="AN29" s="40">
        <v>1305727272.7272727</v>
      </c>
      <c r="AO29" s="40">
        <v>22249102272.727272</v>
      </c>
      <c r="AP29" s="40">
        <v>200522727.27272725</v>
      </c>
      <c r="AQ29" s="40">
        <v>0</v>
      </c>
      <c r="AR29" s="40">
        <v>0</v>
      </c>
      <c r="AS29" s="40">
        <v>317820800463.63635</v>
      </c>
      <c r="AT29" s="40">
        <v>0</v>
      </c>
    </row>
    <row r="30" spans="1:46" ht="23.25" customHeight="1" x14ac:dyDescent="0.2">
      <c r="A30" s="12" t="s">
        <v>28</v>
      </c>
      <c r="B30" s="39">
        <f t="shared" si="1"/>
        <v>2275000000</v>
      </c>
      <c r="C30" s="40">
        <v>0</v>
      </c>
      <c r="D30" s="40">
        <v>0</v>
      </c>
      <c r="E30" s="40">
        <v>78000000</v>
      </c>
      <c r="F30" s="40">
        <v>210000000</v>
      </c>
      <c r="G30" s="40">
        <v>0</v>
      </c>
      <c r="H30" s="40">
        <v>0</v>
      </c>
      <c r="I30" s="40">
        <v>0</v>
      </c>
      <c r="J30" s="40">
        <v>0</v>
      </c>
      <c r="K30" s="40">
        <v>36000000</v>
      </c>
      <c r="L30" s="40">
        <v>0</v>
      </c>
      <c r="M30" s="40">
        <v>0</v>
      </c>
      <c r="N30" s="40">
        <v>166000000</v>
      </c>
      <c r="O30" s="40">
        <v>18000000</v>
      </c>
      <c r="P30" s="40">
        <v>0</v>
      </c>
      <c r="Q30" s="40">
        <v>413000000</v>
      </c>
      <c r="R30" s="40">
        <v>110000000</v>
      </c>
      <c r="S30" s="40">
        <v>0</v>
      </c>
      <c r="T30" s="40">
        <v>25000000</v>
      </c>
      <c r="U30" s="40">
        <v>0</v>
      </c>
      <c r="V30" s="40">
        <v>30000000</v>
      </c>
      <c r="W30" s="40">
        <v>37000000</v>
      </c>
      <c r="X30" s="40">
        <v>0</v>
      </c>
      <c r="Y30" s="40">
        <v>0</v>
      </c>
      <c r="Z30" s="40">
        <v>6000000</v>
      </c>
      <c r="AA30" s="40">
        <v>0</v>
      </c>
      <c r="AB30" s="40">
        <v>0</v>
      </c>
      <c r="AC30" s="40">
        <v>0</v>
      </c>
      <c r="AD30" s="40">
        <v>0</v>
      </c>
      <c r="AE30" s="40">
        <v>0</v>
      </c>
      <c r="AF30" s="40">
        <v>0</v>
      </c>
      <c r="AG30" s="40">
        <v>468000000</v>
      </c>
      <c r="AH30" s="40">
        <v>16000000</v>
      </c>
      <c r="AI30" s="40">
        <v>0</v>
      </c>
      <c r="AJ30" s="40">
        <v>0</v>
      </c>
      <c r="AK30" s="40">
        <v>0</v>
      </c>
      <c r="AL30" s="40">
        <v>0</v>
      </c>
      <c r="AM30" s="40">
        <v>0</v>
      </c>
      <c r="AN30" s="40">
        <v>0</v>
      </c>
      <c r="AO30" s="40">
        <v>335000000</v>
      </c>
      <c r="AP30" s="40">
        <v>0</v>
      </c>
      <c r="AQ30" s="40">
        <v>11000000</v>
      </c>
      <c r="AR30" s="40">
        <v>0</v>
      </c>
      <c r="AS30" s="40">
        <v>316000000</v>
      </c>
      <c r="AT30" s="40">
        <v>0</v>
      </c>
    </row>
    <row r="31" spans="1:46" ht="23.25" customHeight="1" x14ac:dyDescent="0.2">
      <c r="A31" s="12" t="s">
        <v>29</v>
      </c>
      <c r="B31" s="39">
        <f t="shared" si="1"/>
        <v>877430838177.22192</v>
      </c>
      <c r="C31" s="40">
        <v>30955659.049024127</v>
      </c>
      <c r="D31" s="40">
        <v>1008277078.0931575</v>
      </c>
      <c r="E31" s="40">
        <v>21334213568.052895</v>
      </c>
      <c r="F31" s="40">
        <v>3435994697.9418168</v>
      </c>
      <c r="G31" s="40">
        <v>1158627270.104641</v>
      </c>
      <c r="H31" s="40">
        <v>0</v>
      </c>
      <c r="I31" s="40">
        <v>29936444.582825582</v>
      </c>
      <c r="J31" s="40">
        <v>1293295604.8592296</v>
      </c>
      <c r="K31" s="40">
        <v>54346281547.823151</v>
      </c>
      <c r="L31" s="40">
        <v>1385645867.4470308</v>
      </c>
      <c r="M31" s="40">
        <v>423295563.1861676</v>
      </c>
      <c r="N31" s="40">
        <v>3886002725.3219891</v>
      </c>
      <c r="O31" s="40">
        <v>6129833.4750542827</v>
      </c>
      <c r="P31" s="40">
        <v>18389500.425162848</v>
      </c>
      <c r="Q31" s="40">
        <v>15159221160.723076</v>
      </c>
      <c r="R31" s="40">
        <v>60916563001.77314</v>
      </c>
      <c r="S31" s="40">
        <v>2272113130.5656409</v>
      </c>
      <c r="T31" s="40">
        <v>20907276629.430767</v>
      </c>
      <c r="U31" s="40">
        <v>605896834.81750417</v>
      </c>
      <c r="V31" s="40">
        <v>22653451276.488659</v>
      </c>
      <c r="W31" s="40">
        <v>22574908283.89333</v>
      </c>
      <c r="X31" s="40">
        <v>637380815.09882617</v>
      </c>
      <c r="Y31" s="40">
        <v>4446461215.2600012</v>
      </c>
      <c r="Z31" s="40">
        <v>919061568.21970844</v>
      </c>
      <c r="AA31" s="40">
        <v>106428168.2255971</v>
      </c>
      <c r="AB31" s="40">
        <v>6366772639.3786573</v>
      </c>
      <c r="AC31" s="40">
        <v>0</v>
      </c>
      <c r="AD31" s="40">
        <v>0</v>
      </c>
      <c r="AE31" s="40">
        <v>0</v>
      </c>
      <c r="AF31" s="40">
        <v>0</v>
      </c>
      <c r="AG31" s="40">
        <v>0</v>
      </c>
      <c r="AH31" s="40">
        <v>3193734999.2495289</v>
      </c>
      <c r="AI31" s="40">
        <v>0</v>
      </c>
      <c r="AJ31" s="40">
        <v>12922479274.246809</v>
      </c>
      <c r="AK31" s="40">
        <v>1025092126.7760279</v>
      </c>
      <c r="AL31" s="40">
        <v>18389500.425162848</v>
      </c>
      <c r="AM31" s="40">
        <v>58740938239.299141</v>
      </c>
      <c r="AN31" s="40">
        <v>188944144.5417743</v>
      </c>
      <c r="AO31" s="40">
        <v>1864906005.8068719</v>
      </c>
      <c r="AP31" s="40">
        <v>6129833.4750542827</v>
      </c>
      <c r="AQ31" s="40">
        <v>0</v>
      </c>
      <c r="AR31" s="40">
        <v>17750416098.5481</v>
      </c>
      <c r="AS31" s="40">
        <v>534596908409.68579</v>
      </c>
      <c r="AT31" s="40">
        <v>1200319460.9306324</v>
      </c>
    </row>
    <row r="32" spans="1:46" ht="23.25" customHeight="1" x14ac:dyDescent="0.2">
      <c r="A32" s="12" t="s">
        <v>30</v>
      </c>
      <c r="B32" s="39">
        <f t="shared" si="1"/>
        <v>3990000000</v>
      </c>
      <c r="C32" s="40">
        <v>1020000000</v>
      </c>
      <c r="D32" s="40">
        <v>0</v>
      </c>
      <c r="E32" s="40">
        <v>0</v>
      </c>
      <c r="F32" s="40">
        <v>840000000</v>
      </c>
      <c r="G32" s="40">
        <v>18000000</v>
      </c>
      <c r="H32" s="40">
        <v>0</v>
      </c>
      <c r="I32" s="40">
        <v>0</v>
      </c>
      <c r="J32" s="40">
        <v>0</v>
      </c>
      <c r="K32" s="40">
        <v>0</v>
      </c>
      <c r="L32" s="40">
        <v>39000000</v>
      </c>
      <c r="M32" s="40">
        <v>0</v>
      </c>
      <c r="N32" s="40">
        <v>0</v>
      </c>
      <c r="O32" s="40">
        <v>0</v>
      </c>
      <c r="P32" s="40">
        <v>0</v>
      </c>
      <c r="Q32" s="40">
        <v>72000000</v>
      </c>
      <c r="R32" s="40">
        <v>0</v>
      </c>
      <c r="S32" s="40">
        <v>0</v>
      </c>
      <c r="T32" s="40">
        <v>0</v>
      </c>
      <c r="U32" s="40">
        <v>0</v>
      </c>
      <c r="V32" s="40">
        <v>0</v>
      </c>
      <c r="W32" s="40">
        <v>12000000</v>
      </c>
      <c r="X32" s="40">
        <v>21000000</v>
      </c>
      <c r="Y32" s="40">
        <v>0</v>
      </c>
      <c r="Z32" s="40">
        <v>0</v>
      </c>
      <c r="AA32" s="40">
        <v>12000000</v>
      </c>
      <c r="AB32" s="40">
        <v>0</v>
      </c>
      <c r="AC32" s="40">
        <v>0</v>
      </c>
      <c r="AD32" s="40">
        <v>0</v>
      </c>
      <c r="AE32" s="40">
        <v>0</v>
      </c>
      <c r="AF32" s="40">
        <v>0</v>
      </c>
      <c r="AG32" s="40">
        <v>0</v>
      </c>
      <c r="AH32" s="40">
        <v>0</v>
      </c>
      <c r="AI32" s="40">
        <v>0</v>
      </c>
      <c r="AJ32" s="40">
        <v>0</v>
      </c>
      <c r="AK32" s="40">
        <v>0</v>
      </c>
      <c r="AL32" s="40">
        <v>0</v>
      </c>
      <c r="AM32" s="40">
        <v>0</v>
      </c>
      <c r="AN32" s="40">
        <v>24000000</v>
      </c>
      <c r="AO32" s="40">
        <v>0</v>
      </c>
      <c r="AP32" s="40">
        <v>0</v>
      </c>
      <c r="AQ32" s="40">
        <v>0</v>
      </c>
      <c r="AR32" s="40">
        <v>0</v>
      </c>
      <c r="AS32" s="40">
        <v>1932000000</v>
      </c>
      <c r="AT32" s="40">
        <v>0</v>
      </c>
    </row>
    <row r="33" spans="1:46" ht="23.25" customHeight="1" x14ac:dyDescent="0.2">
      <c r="A33" s="12" t="s">
        <v>31</v>
      </c>
      <c r="B33" s="39">
        <f t="shared" si="1"/>
        <v>41461690377004.766</v>
      </c>
      <c r="C33" s="40">
        <v>876517168367.64404</v>
      </c>
      <c r="D33" s="40">
        <v>584031728587.82166</v>
      </c>
      <c r="E33" s="40">
        <v>2113673497876.6379</v>
      </c>
      <c r="F33" s="40">
        <v>896366028566.74854</v>
      </c>
      <c r="G33" s="40">
        <v>53436287530.467834</v>
      </c>
      <c r="H33" s="40">
        <v>829284816.96058261</v>
      </c>
      <c r="I33" s="40">
        <v>297528683600.79077</v>
      </c>
      <c r="J33" s="40">
        <v>565559215944.79944</v>
      </c>
      <c r="K33" s="40">
        <v>4034774110687.3774</v>
      </c>
      <c r="L33" s="40">
        <v>366924735547.72229</v>
      </c>
      <c r="M33" s="40">
        <v>7690852687.7521048</v>
      </c>
      <c r="N33" s="40">
        <v>812484498759.89404</v>
      </c>
      <c r="O33" s="40">
        <v>96213207106.953918</v>
      </c>
      <c r="P33" s="40">
        <v>43457151487.270927</v>
      </c>
      <c r="Q33" s="40">
        <v>897599069175.5365</v>
      </c>
      <c r="R33" s="40">
        <v>458873554298.18317</v>
      </c>
      <c r="S33" s="40">
        <v>0</v>
      </c>
      <c r="T33" s="40">
        <v>672577909576.2926</v>
      </c>
      <c r="U33" s="40">
        <v>35566527721.205864</v>
      </c>
      <c r="V33" s="40">
        <v>181096800635.41656</v>
      </c>
      <c r="W33" s="40">
        <v>2524573877433.3594</v>
      </c>
      <c r="X33" s="40">
        <v>6461999443.1754522</v>
      </c>
      <c r="Y33" s="40">
        <v>14594804555.638493</v>
      </c>
      <c r="Z33" s="40">
        <v>44181581396.659927</v>
      </c>
      <c r="AA33" s="40">
        <v>936372894.07218504</v>
      </c>
      <c r="AB33" s="40">
        <v>227190843187.36807</v>
      </c>
      <c r="AC33" s="40">
        <v>5120326666.1527662</v>
      </c>
      <c r="AD33" s="40">
        <v>224300706109.99222</v>
      </c>
      <c r="AE33" s="40">
        <v>68889762470.629395</v>
      </c>
      <c r="AF33" s="40">
        <v>262592959131.78253</v>
      </c>
      <c r="AG33" s="40">
        <v>91319571006.826279</v>
      </c>
      <c r="AH33" s="40">
        <v>73437015218.683823</v>
      </c>
      <c r="AI33" s="40">
        <v>0</v>
      </c>
      <c r="AJ33" s="40">
        <v>1341885565116.5366</v>
      </c>
      <c r="AK33" s="40">
        <v>67274538062.903572</v>
      </c>
      <c r="AL33" s="40">
        <v>6576528299.6102848</v>
      </c>
      <c r="AM33" s="40">
        <v>1071960668358.699</v>
      </c>
      <c r="AN33" s="40">
        <v>82059354799.594864</v>
      </c>
      <c r="AO33" s="40">
        <v>831751806108.56543</v>
      </c>
      <c r="AP33" s="40">
        <v>13518951788.425037</v>
      </c>
      <c r="AQ33" s="40">
        <v>55529376905.564842</v>
      </c>
      <c r="AR33" s="40">
        <v>76971652645.826355</v>
      </c>
      <c r="AS33" s="40">
        <v>21061303343736.152</v>
      </c>
      <c r="AT33" s="40">
        <v>314058458693.07031</v>
      </c>
    </row>
    <row r="34" spans="1:46" ht="23.25" customHeight="1" x14ac:dyDescent="0.2">
      <c r="A34" s="12" t="s">
        <v>32</v>
      </c>
      <c r="B34" s="39">
        <f t="shared" si="1"/>
        <v>5084324000</v>
      </c>
      <c r="C34" s="40">
        <v>0</v>
      </c>
      <c r="D34" s="40">
        <v>0</v>
      </c>
      <c r="E34" s="40">
        <v>0</v>
      </c>
      <c r="F34" s="40">
        <v>0</v>
      </c>
      <c r="G34" s="40">
        <v>12600000</v>
      </c>
      <c r="H34" s="40">
        <v>0</v>
      </c>
      <c r="I34" s="40">
        <v>0</v>
      </c>
      <c r="J34" s="40">
        <v>114600000</v>
      </c>
      <c r="K34" s="40">
        <v>60800000</v>
      </c>
      <c r="L34" s="40">
        <v>35100000</v>
      </c>
      <c r="M34" s="40">
        <v>0</v>
      </c>
      <c r="N34" s="40">
        <v>0</v>
      </c>
      <c r="O34" s="40">
        <v>0</v>
      </c>
      <c r="P34" s="40">
        <v>0</v>
      </c>
      <c r="Q34" s="40">
        <v>0</v>
      </c>
      <c r="R34" s="40">
        <v>1300000</v>
      </c>
      <c r="S34" s="40">
        <v>878520000</v>
      </c>
      <c r="T34" s="40">
        <v>849500000</v>
      </c>
      <c r="U34" s="40">
        <v>0</v>
      </c>
      <c r="V34" s="40">
        <v>24000000</v>
      </c>
      <c r="W34" s="40">
        <v>12100000</v>
      </c>
      <c r="X34" s="40">
        <v>0</v>
      </c>
      <c r="Y34" s="40">
        <v>0</v>
      </c>
      <c r="Z34" s="40">
        <v>3000000</v>
      </c>
      <c r="AA34" s="40">
        <v>217250000</v>
      </c>
      <c r="AB34" s="40">
        <v>0</v>
      </c>
      <c r="AC34" s="40">
        <v>0</v>
      </c>
      <c r="AD34" s="40">
        <v>0</v>
      </c>
      <c r="AE34" s="40">
        <v>0</v>
      </c>
      <c r="AF34" s="40">
        <v>0</v>
      </c>
      <c r="AG34" s="40">
        <v>0</v>
      </c>
      <c r="AH34" s="40">
        <v>0</v>
      </c>
      <c r="AI34" s="40">
        <v>0</v>
      </c>
      <c r="AJ34" s="40">
        <v>0</v>
      </c>
      <c r="AK34" s="40">
        <v>600000</v>
      </c>
      <c r="AL34" s="40">
        <v>0</v>
      </c>
      <c r="AM34" s="40">
        <v>0</v>
      </c>
      <c r="AN34" s="40">
        <v>0</v>
      </c>
      <c r="AO34" s="40">
        <v>0</v>
      </c>
      <c r="AP34" s="40">
        <v>0</v>
      </c>
      <c r="AQ34" s="40">
        <v>0</v>
      </c>
      <c r="AR34" s="40">
        <v>0</v>
      </c>
      <c r="AS34" s="40">
        <v>2874954000</v>
      </c>
      <c r="AT34" s="40">
        <v>0</v>
      </c>
    </row>
    <row r="35" spans="1:46" ht="23.25" customHeight="1" x14ac:dyDescent="0.2">
      <c r="A35" s="12" t="s">
        <v>33</v>
      </c>
      <c r="B35" s="39">
        <f t="shared" si="1"/>
        <v>0</v>
      </c>
      <c r="C35" s="40">
        <v>0</v>
      </c>
      <c r="D35" s="40">
        <v>0</v>
      </c>
      <c r="E35" s="40">
        <v>0</v>
      </c>
      <c r="F35" s="40">
        <v>0</v>
      </c>
      <c r="G35" s="40">
        <v>0</v>
      </c>
      <c r="H35" s="40">
        <v>0</v>
      </c>
      <c r="I35" s="40">
        <v>0</v>
      </c>
      <c r="J35" s="40">
        <v>0</v>
      </c>
      <c r="K35" s="40">
        <v>0</v>
      </c>
      <c r="L35" s="40">
        <v>0</v>
      </c>
      <c r="M35" s="40">
        <v>0</v>
      </c>
      <c r="N35" s="40">
        <v>0</v>
      </c>
      <c r="O35" s="40">
        <v>0</v>
      </c>
      <c r="P35" s="40">
        <v>0</v>
      </c>
      <c r="Q35" s="40">
        <v>0</v>
      </c>
      <c r="R35" s="40">
        <v>0</v>
      </c>
      <c r="S35" s="40">
        <v>0</v>
      </c>
      <c r="T35" s="40">
        <v>0</v>
      </c>
      <c r="U35" s="40">
        <v>0</v>
      </c>
      <c r="V35" s="40">
        <v>0</v>
      </c>
      <c r="W35" s="40">
        <v>0</v>
      </c>
      <c r="X35" s="40">
        <v>0</v>
      </c>
      <c r="Y35" s="40">
        <v>0</v>
      </c>
      <c r="Z35" s="40">
        <v>0</v>
      </c>
      <c r="AA35" s="40">
        <v>0</v>
      </c>
      <c r="AB35" s="40">
        <v>0</v>
      </c>
      <c r="AC35" s="40">
        <v>0</v>
      </c>
      <c r="AD35" s="40">
        <v>0</v>
      </c>
      <c r="AE35" s="40">
        <v>0</v>
      </c>
      <c r="AF35" s="40">
        <v>0</v>
      </c>
      <c r="AG35" s="40">
        <v>0</v>
      </c>
      <c r="AH35" s="40">
        <v>0</v>
      </c>
      <c r="AI35" s="40">
        <v>0</v>
      </c>
      <c r="AJ35" s="40">
        <v>0</v>
      </c>
      <c r="AK35" s="40">
        <v>0</v>
      </c>
      <c r="AL35" s="40">
        <v>0</v>
      </c>
      <c r="AM35" s="40">
        <v>0</v>
      </c>
      <c r="AN35" s="40">
        <v>0</v>
      </c>
      <c r="AO35" s="40">
        <v>0</v>
      </c>
      <c r="AP35" s="40">
        <v>0</v>
      </c>
      <c r="AQ35" s="40">
        <v>0</v>
      </c>
      <c r="AR35" s="40">
        <v>0</v>
      </c>
      <c r="AS35" s="40">
        <v>0</v>
      </c>
      <c r="AT35" s="40">
        <v>0</v>
      </c>
    </row>
  </sheetData>
  <mergeCells count="2">
    <mergeCell ref="A2:D2"/>
    <mergeCell ref="A1:B1"/>
  </mergeCells>
  <hyperlinks>
    <hyperlink ref="A1" location="'فهرست جداول'!A1" display="'فهرست جداول'!A1"/>
  </hyperlinks>
  <pageMargins left="0.7" right="0.7" top="0.75" bottom="0.75" header="0.3" footer="0.3"/>
  <pageSetup orientation="portrait" horizontalDpi="30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rightToLeft="1" workbookViewId="0">
      <selection sqref="A1:B1"/>
    </sheetView>
  </sheetViews>
  <sheetFormatPr defaultColWidth="9" defaultRowHeight="24" customHeight="1" x14ac:dyDescent="0.2"/>
  <cols>
    <col min="1" max="1" width="24.42578125" style="10" customWidth="1"/>
    <col min="2" max="17" width="21.42578125" style="11" customWidth="1"/>
    <col min="18" max="18" width="10.140625" style="11" customWidth="1"/>
    <col min="19" max="19" width="7.5703125" style="11" customWidth="1"/>
    <col min="20" max="20" width="10.28515625" style="11" customWidth="1"/>
    <col min="21" max="21" width="13.85546875" style="11" bestFit="1" customWidth="1"/>
    <col min="22" max="22" width="12" style="11" bestFit="1" customWidth="1"/>
    <col min="23" max="23" width="21.85546875" style="11" bestFit="1" customWidth="1"/>
    <col min="24" max="24" width="13.85546875" style="11" bestFit="1" customWidth="1"/>
    <col min="25" max="25" width="12" style="11" bestFit="1" customWidth="1"/>
    <col min="26" max="26" width="21.85546875" style="11" bestFit="1" customWidth="1"/>
    <col min="27" max="27" width="13.85546875" style="11" bestFit="1" customWidth="1"/>
    <col min="28" max="28" width="12" style="11" bestFit="1" customWidth="1"/>
    <col min="29" max="29" width="21.85546875" style="11" bestFit="1" customWidth="1"/>
    <col min="30" max="30" width="13.85546875" style="11" bestFit="1" customWidth="1"/>
    <col min="31" max="31" width="12" style="11" bestFit="1" customWidth="1"/>
    <col min="32" max="32" width="21.85546875" style="11" bestFit="1" customWidth="1"/>
    <col min="33" max="33" width="13.85546875" style="11" bestFit="1" customWidth="1"/>
    <col min="34" max="34" width="20.7109375" style="11" bestFit="1" customWidth="1"/>
    <col min="35" max="35" width="13.85546875" style="11" bestFit="1" customWidth="1"/>
    <col min="36" max="36" width="12" style="11" bestFit="1" customWidth="1"/>
    <col min="37" max="37" width="21.85546875" style="11" bestFit="1" customWidth="1"/>
    <col min="38" max="38" width="13.85546875" style="11" bestFit="1" customWidth="1"/>
    <col min="39" max="39" width="21.85546875" style="11" bestFit="1" customWidth="1"/>
    <col min="40" max="40" width="13.85546875" style="11" bestFit="1" customWidth="1"/>
    <col min="41" max="41" width="21.85546875" style="11" bestFit="1" customWidth="1"/>
    <col min="42" max="42" width="13.85546875" style="11" bestFit="1" customWidth="1"/>
    <col min="43" max="43" width="12" style="11" bestFit="1" customWidth="1"/>
    <col min="44" max="44" width="21.85546875" style="11" bestFit="1" customWidth="1"/>
    <col min="45" max="45" width="13.85546875" style="11" bestFit="1" customWidth="1"/>
    <col min="46" max="46" width="12" style="11" bestFit="1" customWidth="1"/>
    <col min="47" max="47" width="21.85546875" style="11" bestFit="1" customWidth="1"/>
    <col min="48" max="48" width="13.85546875" style="11" bestFit="1" customWidth="1"/>
    <col min="49" max="49" width="21.85546875" style="11" bestFit="1" customWidth="1"/>
    <col min="50" max="50" width="13.85546875" style="11" bestFit="1" customWidth="1"/>
    <col min="51" max="51" width="12" style="11" bestFit="1" customWidth="1"/>
    <col min="52" max="52" width="21.85546875" style="11" bestFit="1" customWidth="1"/>
    <col min="53" max="53" width="13.85546875" style="11" bestFit="1" customWidth="1"/>
    <col min="54" max="54" width="12" style="11" bestFit="1" customWidth="1"/>
    <col min="55" max="55" width="21.85546875" style="11" bestFit="1" customWidth="1"/>
    <col min="56" max="56" width="12.85546875" style="11" bestFit="1" customWidth="1"/>
    <col min="57" max="57" width="11" style="11" bestFit="1" customWidth="1"/>
    <col min="58" max="58" width="21.85546875" style="11" bestFit="1" customWidth="1"/>
    <col min="59" max="59" width="13.85546875" style="11" bestFit="1" customWidth="1"/>
    <col min="60" max="60" width="12" style="11" bestFit="1" customWidth="1"/>
    <col min="61" max="61" width="21.85546875" style="11" bestFit="1" customWidth="1"/>
    <col min="62" max="62" width="13.85546875" style="11" bestFit="1" customWidth="1"/>
    <col min="63" max="63" width="12" style="11" bestFit="1" customWidth="1"/>
    <col min="64" max="64" width="21.85546875" style="11" bestFit="1" customWidth="1"/>
    <col min="65" max="65" width="13.85546875" style="11" bestFit="1" customWidth="1"/>
    <col min="66" max="66" width="12" style="11" bestFit="1" customWidth="1"/>
    <col min="67" max="67" width="21.85546875" style="11" bestFit="1" customWidth="1"/>
    <col min="68" max="68" width="13.85546875" style="11" bestFit="1" customWidth="1"/>
    <col min="69" max="69" width="12" style="11" bestFit="1" customWidth="1"/>
    <col min="70" max="70" width="21.85546875" style="11" bestFit="1" customWidth="1"/>
    <col min="71" max="71" width="13.85546875" style="11" bestFit="1" customWidth="1"/>
    <col min="72" max="72" width="12" style="11" bestFit="1" customWidth="1"/>
    <col min="73" max="73" width="21.85546875" style="11" bestFit="1" customWidth="1"/>
    <col min="74" max="74" width="11.85546875" style="11" bestFit="1" customWidth="1"/>
    <col min="75" max="75" width="21.85546875" style="11" bestFit="1" customWidth="1"/>
    <col min="76" max="76" width="13.85546875" style="11" bestFit="1" customWidth="1"/>
    <col min="77" max="77" width="12" style="11" bestFit="1" customWidth="1"/>
    <col min="78" max="78" width="21.85546875" style="11" bestFit="1" customWidth="1"/>
    <col min="79" max="79" width="13.85546875" style="11" bestFit="1" customWidth="1"/>
    <col min="80" max="80" width="12" style="11" bestFit="1" customWidth="1"/>
    <col min="81" max="81" width="21.85546875" style="11" bestFit="1" customWidth="1"/>
    <col min="82" max="82" width="13.85546875" style="11" bestFit="1" customWidth="1"/>
    <col min="83" max="83" width="12" style="11" bestFit="1" customWidth="1"/>
    <col min="84" max="84" width="21.85546875" style="11" bestFit="1" customWidth="1"/>
    <col min="85" max="85" width="13.85546875" style="11" bestFit="1" customWidth="1"/>
    <col min="86" max="86" width="12" style="11" bestFit="1" customWidth="1"/>
    <col min="87" max="87" width="21.85546875" style="11" bestFit="1" customWidth="1"/>
    <col min="88" max="88" width="13.85546875" style="11" bestFit="1" customWidth="1"/>
    <col min="89" max="89" width="12" style="11" bestFit="1" customWidth="1"/>
    <col min="90" max="90" width="21.85546875" style="11" bestFit="1" customWidth="1"/>
    <col min="91" max="91" width="12.85546875" style="11" bestFit="1" customWidth="1"/>
    <col min="92" max="92" width="21.85546875" style="11" bestFit="1" customWidth="1"/>
    <col min="93" max="93" width="13.85546875" style="11" bestFit="1" customWidth="1"/>
    <col min="94" max="94" width="12" style="11" bestFit="1" customWidth="1"/>
    <col min="95" max="95" width="21.85546875" style="11" bestFit="1" customWidth="1"/>
    <col min="96" max="96" width="11.85546875" style="11" bestFit="1" customWidth="1"/>
    <col min="97" max="97" width="10" style="11" bestFit="1" customWidth="1"/>
    <col min="98" max="98" width="21.85546875" style="11" bestFit="1" customWidth="1"/>
    <col min="99" max="99" width="9" style="11"/>
    <col min="100" max="100" width="12.140625" style="11" bestFit="1" customWidth="1"/>
    <col min="101" max="101" width="11.28515625" style="11" bestFit="1" customWidth="1"/>
    <col min="102" max="16384" width="9" style="11"/>
  </cols>
  <sheetData>
    <row r="1" spans="1:17" s="10" customFormat="1" ht="24" customHeight="1" x14ac:dyDescent="0.2">
      <c r="A1" s="45" t="s">
        <v>219</v>
      </c>
      <c r="B1" s="45"/>
    </row>
    <row r="2" spans="1:17" s="10" customFormat="1" ht="29.25" customHeight="1" x14ac:dyDescent="0.2">
      <c r="A2" s="44" t="s">
        <v>253</v>
      </c>
      <c r="B2" s="44"/>
      <c r="C2" s="44"/>
      <c r="D2" s="44"/>
      <c r="E2" s="41"/>
      <c r="F2" s="41"/>
      <c r="G2" s="41"/>
      <c r="H2" s="41"/>
      <c r="I2" s="41"/>
      <c r="J2" s="41"/>
      <c r="K2" s="41"/>
      <c r="L2" s="41"/>
      <c r="M2" s="41"/>
      <c r="N2" s="41"/>
      <c r="O2" s="41"/>
      <c r="P2" s="41"/>
      <c r="Q2" s="41"/>
    </row>
    <row r="3" spans="1:17" ht="60" customHeight="1" x14ac:dyDescent="0.2">
      <c r="A3" s="42" t="s">
        <v>0</v>
      </c>
      <c r="B3" s="15" t="s">
        <v>1</v>
      </c>
      <c r="C3" s="15" t="s">
        <v>171</v>
      </c>
      <c r="D3" s="15" t="s">
        <v>130</v>
      </c>
      <c r="E3" s="15" t="s">
        <v>131</v>
      </c>
      <c r="F3" s="15" t="s">
        <v>132</v>
      </c>
      <c r="G3" s="15" t="s">
        <v>133</v>
      </c>
      <c r="H3" s="15" t="s">
        <v>134</v>
      </c>
      <c r="I3" s="15" t="s">
        <v>135</v>
      </c>
      <c r="J3" s="15" t="s">
        <v>136</v>
      </c>
      <c r="K3" s="15" t="s">
        <v>137</v>
      </c>
      <c r="L3" s="15" t="s">
        <v>138</v>
      </c>
      <c r="M3" s="15" t="s">
        <v>139</v>
      </c>
      <c r="N3" s="15" t="s">
        <v>140</v>
      </c>
      <c r="O3" s="15" t="s">
        <v>141</v>
      </c>
      <c r="P3" s="15" t="s">
        <v>142</v>
      </c>
      <c r="Q3" s="15" t="s">
        <v>143</v>
      </c>
    </row>
    <row r="4" spans="1:17" ht="24" customHeight="1" x14ac:dyDescent="0.2">
      <c r="A4" s="17" t="s">
        <v>2</v>
      </c>
      <c r="B4" s="39">
        <f t="shared" ref="B4:Q4" si="0">SUM(B5:B35)</f>
        <v>205685485247305.75</v>
      </c>
      <c r="C4" s="39">
        <f t="shared" si="0"/>
        <v>47926203012474.219</v>
      </c>
      <c r="D4" s="39">
        <f t="shared" si="0"/>
        <v>1390737965403.6211</v>
      </c>
      <c r="E4" s="39">
        <f t="shared" si="0"/>
        <v>148840356853951.28</v>
      </c>
      <c r="F4" s="39">
        <f t="shared" si="0"/>
        <v>2480791214457.6987</v>
      </c>
      <c r="G4" s="39">
        <f t="shared" si="0"/>
        <v>3306070265655.8252</v>
      </c>
      <c r="H4" s="39">
        <f t="shared" si="0"/>
        <v>132478332888.65697</v>
      </c>
      <c r="I4" s="39">
        <f t="shared" si="0"/>
        <v>18137716580.809032</v>
      </c>
      <c r="J4" s="39">
        <f t="shared" si="0"/>
        <v>555864227798.09473</v>
      </c>
      <c r="K4" s="39">
        <f t="shared" si="0"/>
        <v>242154945.88664693</v>
      </c>
      <c r="L4" s="39">
        <f t="shared" si="0"/>
        <v>4961468400.5363302</v>
      </c>
      <c r="M4" s="39">
        <f t="shared" si="0"/>
        <v>6689458301.8835096</v>
      </c>
      <c r="N4" s="39">
        <f t="shared" si="0"/>
        <v>51170045309.529068</v>
      </c>
      <c r="O4" s="39">
        <f t="shared" si="0"/>
        <v>575740135.22383881</v>
      </c>
      <c r="P4" s="39">
        <f t="shared" si="0"/>
        <v>964555393671.15027</v>
      </c>
      <c r="Q4" s="39">
        <f t="shared" si="0"/>
        <v>6651397331.3342905</v>
      </c>
    </row>
    <row r="5" spans="1:17" ht="24" customHeight="1" x14ac:dyDescent="0.2">
      <c r="A5" s="12" t="s">
        <v>3</v>
      </c>
      <c r="B5" s="39">
        <f t="shared" ref="B5:B35" si="1">SUM(C5:Q5)</f>
        <v>37060560000</v>
      </c>
      <c r="C5" s="40">
        <v>0</v>
      </c>
      <c r="D5" s="40">
        <v>0</v>
      </c>
      <c r="E5" s="40">
        <v>0</v>
      </c>
      <c r="F5" s="40">
        <v>37060560000</v>
      </c>
      <c r="G5" s="40">
        <v>0</v>
      </c>
      <c r="H5" s="40">
        <v>0</v>
      </c>
      <c r="I5" s="40">
        <v>0</v>
      </c>
      <c r="J5" s="40">
        <v>0</v>
      </c>
      <c r="K5" s="40">
        <v>0</v>
      </c>
      <c r="L5" s="40">
        <v>0</v>
      </c>
      <c r="M5" s="40">
        <v>0</v>
      </c>
      <c r="N5" s="40">
        <v>0</v>
      </c>
      <c r="O5" s="40">
        <v>0</v>
      </c>
      <c r="P5" s="40">
        <v>0</v>
      </c>
      <c r="Q5" s="40">
        <v>0</v>
      </c>
    </row>
    <row r="6" spans="1:17" ht="24" customHeight="1" x14ac:dyDescent="0.2">
      <c r="A6" s="12" t="s">
        <v>4</v>
      </c>
      <c r="B6" s="39">
        <f t="shared" si="1"/>
        <v>1080000000</v>
      </c>
      <c r="C6" s="40">
        <v>0</v>
      </c>
      <c r="D6" s="40">
        <v>0</v>
      </c>
      <c r="E6" s="40">
        <v>0</v>
      </c>
      <c r="F6" s="40">
        <v>1080000000</v>
      </c>
      <c r="G6" s="40">
        <v>0</v>
      </c>
      <c r="H6" s="40">
        <v>0</v>
      </c>
      <c r="I6" s="40">
        <v>0</v>
      </c>
      <c r="J6" s="40">
        <v>0</v>
      </c>
      <c r="K6" s="40">
        <v>0</v>
      </c>
      <c r="L6" s="40">
        <v>0</v>
      </c>
      <c r="M6" s="40">
        <v>0</v>
      </c>
      <c r="N6" s="40">
        <v>0</v>
      </c>
      <c r="O6" s="40">
        <v>0</v>
      </c>
      <c r="P6" s="40">
        <v>0</v>
      </c>
      <c r="Q6" s="40">
        <v>0</v>
      </c>
    </row>
    <row r="7" spans="1:17" ht="24" customHeight="1" x14ac:dyDescent="0.2">
      <c r="A7" s="12" t="s">
        <v>5</v>
      </c>
      <c r="B7" s="39">
        <f t="shared" si="1"/>
        <v>3950000000</v>
      </c>
      <c r="C7" s="40">
        <v>0</v>
      </c>
      <c r="D7" s="40">
        <v>0</v>
      </c>
      <c r="E7" s="40">
        <v>3200000000</v>
      </c>
      <c r="F7" s="40">
        <v>0</v>
      </c>
      <c r="G7" s="40">
        <v>0</v>
      </c>
      <c r="H7" s="40">
        <v>0</v>
      </c>
      <c r="I7" s="40">
        <v>0</v>
      </c>
      <c r="J7" s="40">
        <v>0</v>
      </c>
      <c r="K7" s="40">
        <v>0</v>
      </c>
      <c r="L7" s="40">
        <v>0</v>
      </c>
      <c r="M7" s="40">
        <v>0</v>
      </c>
      <c r="N7" s="40">
        <v>0</v>
      </c>
      <c r="O7" s="40">
        <v>0</v>
      </c>
      <c r="P7" s="40">
        <v>750000000</v>
      </c>
      <c r="Q7" s="40">
        <v>0</v>
      </c>
    </row>
    <row r="8" spans="1:17" ht="24" customHeight="1" x14ac:dyDescent="0.2">
      <c r="A8" s="12" t="s">
        <v>6</v>
      </c>
      <c r="B8" s="39">
        <f t="shared" si="1"/>
        <v>1890000000</v>
      </c>
      <c r="C8" s="40">
        <v>0</v>
      </c>
      <c r="D8" s="40">
        <v>0</v>
      </c>
      <c r="E8" s="40">
        <v>0</v>
      </c>
      <c r="F8" s="40">
        <v>1890000000</v>
      </c>
      <c r="G8" s="40">
        <v>0</v>
      </c>
      <c r="H8" s="40">
        <v>0</v>
      </c>
      <c r="I8" s="40">
        <v>0</v>
      </c>
      <c r="J8" s="40">
        <v>0</v>
      </c>
      <c r="K8" s="40">
        <v>0</v>
      </c>
      <c r="L8" s="40">
        <v>0</v>
      </c>
      <c r="M8" s="40">
        <v>0</v>
      </c>
      <c r="N8" s="40">
        <v>0</v>
      </c>
      <c r="O8" s="40">
        <v>0</v>
      </c>
      <c r="P8" s="40">
        <v>0</v>
      </c>
      <c r="Q8" s="40">
        <v>0</v>
      </c>
    </row>
    <row r="9" spans="1:17" ht="24" customHeight="1" x14ac:dyDescent="0.2">
      <c r="A9" s="12" t="s">
        <v>7</v>
      </c>
      <c r="B9" s="39">
        <f t="shared" si="1"/>
        <v>2271600000</v>
      </c>
      <c r="C9" s="40">
        <v>0</v>
      </c>
      <c r="D9" s="40">
        <v>0</v>
      </c>
      <c r="E9" s="40">
        <v>0</v>
      </c>
      <c r="F9" s="40">
        <v>2271600000</v>
      </c>
      <c r="G9" s="40">
        <v>0</v>
      </c>
      <c r="H9" s="40">
        <v>0</v>
      </c>
      <c r="I9" s="40">
        <v>0</v>
      </c>
      <c r="J9" s="40">
        <v>0</v>
      </c>
      <c r="K9" s="40">
        <v>0</v>
      </c>
      <c r="L9" s="40">
        <v>0</v>
      </c>
      <c r="M9" s="40">
        <v>0</v>
      </c>
      <c r="N9" s="40">
        <v>0</v>
      </c>
      <c r="O9" s="40">
        <v>0</v>
      </c>
      <c r="P9" s="40">
        <v>0</v>
      </c>
      <c r="Q9" s="40">
        <v>0</v>
      </c>
    </row>
    <row r="10" spans="1:17" ht="24" customHeight="1" x14ac:dyDescent="0.2">
      <c r="A10" s="12" t="s">
        <v>8</v>
      </c>
      <c r="B10" s="39">
        <f t="shared" si="1"/>
        <v>45364000000</v>
      </c>
      <c r="C10" s="40">
        <v>0</v>
      </c>
      <c r="D10" s="40">
        <v>0</v>
      </c>
      <c r="E10" s="40">
        <v>0</v>
      </c>
      <c r="F10" s="40">
        <v>45364000000</v>
      </c>
      <c r="G10" s="40">
        <v>0</v>
      </c>
      <c r="H10" s="40">
        <v>0</v>
      </c>
      <c r="I10" s="40">
        <v>0</v>
      </c>
      <c r="J10" s="40">
        <v>0</v>
      </c>
      <c r="K10" s="40">
        <v>0</v>
      </c>
      <c r="L10" s="40">
        <v>0</v>
      </c>
      <c r="M10" s="40">
        <v>0</v>
      </c>
      <c r="N10" s="40">
        <v>0</v>
      </c>
      <c r="O10" s="40">
        <v>0</v>
      </c>
      <c r="P10" s="40">
        <v>0</v>
      </c>
      <c r="Q10" s="40">
        <v>0</v>
      </c>
    </row>
    <row r="11" spans="1:17" ht="24" customHeight="1" x14ac:dyDescent="0.2">
      <c r="A11" s="12" t="s">
        <v>9</v>
      </c>
      <c r="B11" s="39">
        <f t="shared" si="1"/>
        <v>50154556705491.781</v>
      </c>
      <c r="C11" s="40">
        <v>26230591120143.445</v>
      </c>
      <c r="D11" s="40">
        <v>0</v>
      </c>
      <c r="E11" s="40">
        <v>21167533136641.137</v>
      </c>
      <c r="F11" s="40">
        <v>0</v>
      </c>
      <c r="G11" s="40">
        <v>1903837320948.8142</v>
      </c>
      <c r="H11" s="40">
        <v>0</v>
      </c>
      <c r="I11" s="40">
        <v>0</v>
      </c>
      <c r="J11" s="40">
        <v>0</v>
      </c>
      <c r="K11" s="40">
        <v>0</v>
      </c>
      <c r="L11" s="40">
        <v>0</v>
      </c>
      <c r="M11" s="40">
        <v>1033433655.413551</v>
      </c>
      <c r="N11" s="40">
        <v>0</v>
      </c>
      <c r="O11" s="40">
        <v>0</v>
      </c>
      <c r="P11" s="40">
        <v>851561694102.97314</v>
      </c>
      <c r="Q11" s="40">
        <v>0</v>
      </c>
    </row>
    <row r="12" spans="1:17" ht="24" customHeight="1" x14ac:dyDescent="0.2">
      <c r="A12" s="12" t="s">
        <v>10</v>
      </c>
      <c r="B12" s="39">
        <f t="shared" si="1"/>
        <v>693265188000</v>
      </c>
      <c r="C12" s="40">
        <v>0</v>
      </c>
      <c r="D12" s="40">
        <v>0</v>
      </c>
      <c r="E12" s="40">
        <v>0</v>
      </c>
      <c r="F12" s="40">
        <v>692845188000</v>
      </c>
      <c r="G12" s="40">
        <v>420000000</v>
      </c>
      <c r="H12" s="40">
        <v>0</v>
      </c>
      <c r="I12" s="40">
        <v>0</v>
      </c>
      <c r="J12" s="40">
        <v>0</v>
      </c>
      <c r="K12" s="40">
        <v>0</v>
      </c>
      <c r="L12" s="40">
        <v>0</v>
      </c>
      <c r="M12" s="40">
        <v>0</v>
      </c>
      <c r="N12" s="40">
        <v>0</v>
      </c>
      <c r="O12" s="40">
        <v>0</v>
      </c>
      <c r="P12" s="40">
        <v>0</v>
      </c>
      <c r="Q12" s="40">
        <v>0</v>
      </c>
    </row>
    <row r="13" spans="1:17" ht="24" customHeight="1" x14ac:dyDescent="0.2">
      <c r="A13" s="12" t="s">
        <v>11</v>
      </c>
      <c r="B13" s="39">
        <f t="shared" si="1"/>
        <v>0</v>
      </c>
      <c r="C13" s="40">
        <v>0</v>
      </c>
      <c r="D13" s="40">
        <v>0</v>
      </c>
      <c r="E13" s="40">
        <v>0</v>
      </c>
      <c r="F13" s="40">
        <v>0</v>
      </c>
      <c r="G13" s="40">
        <v>0</v>
      </c>
      <c r="H13" s="40">
        <v>0</v>
      </c>
      <c r="I13" s="40">
        <v>0</v>
      </c>
      <c r="J13" s="40">
        <v>0</v>
      </c>
      <c r="K13" s="40">
        <v>0</v>
      </c>
      <c r="L13" s="40">
        <v>0</v>
      </c>
      <c r="M13" s="40">
        <v>0</v>
      </c>
      <c r="N13" s="40">
        <v>0</v>
      </c>
      <c r="O13" s="40">
        <v>0</v>
      </c>
      <c r="P13" s="40">
        <v>0</v>
      </c>
      <c r="Q13" s="40">
        <v>0</v>
      </c>
    </row>
    <row r="14" spans="1:17" ht="24" customHeight="1" x14ac:dyDescent="0.2">
      <c r="A14" s="12" t="s">
        <v>12</v>
      </c>
      <c r="B14" s="39">
        <f t="shared" si="1"/>
        <v>8287500000</v>
      </c>
      <c r="C14" s="40">
        <v>0</v>
      </c>
      <c r="D14" s="40">
        <v>0</v>
      </c>
      <c r="E14" s="40">
        <v>0</v>
      </c>
      <c r="F14" s="40">
        <v>8287500000</v>
      </c>
      <c r="G14" s="40">
        <v>0</v>
      </c>
      <c r="H14" s="40">
        <v>0</v>
      </c>
      <c r="I14" s="40">
        <v>0</v>
      </c>
      <c r="J14" s="40">
        <v>0</v>
      </c>
      <c r="K14" s="40">
        <v>0</v>
      </c>
      <c r="L14" s="40">
        <v>0</v>
      </c>
      <c r="M14" s="40">
        <v>0</v>
      </c>
      <c r="N14" s="40">
        <v>0</v>
      </c>
      <c r="O14" s="40">
        <v>0</v>
      </c>
      <c r="P14" s="40">
        <v>0</v>
      </c>
      <c r="Q14" s="40">
        <v>0</v>
      </c>
    </row>
    <row r="15" spans="1:17" ht="24" customHeight="1" x14ac:dyDescent="0.2">
      <c r="A15" s="12" t="s">
        <v>13</v>
      </c>
      <c r="B15" s="39">
        <f t="shared" si="1"/>
        <v>60617000000</v>
      </c>
      <c r="C15" s="40">
        <v>0</v>
      </c>
      <c r="D15" s="40">
        <v>0</v>
      </c>
      <c r="E15" s="40">
        <v>0</v>
      </c>
      <c r="F15" s="40">
        <v>60617000000</v>
      </c>
      <c r="G15" s="40">
        <v>0</v>
      </c>
      <c r="H15" s="40">
        <v>0</v>
      </c>
      <c r="I15" s="40">
        <v>0</v>
      </c>
      <c r="J15" s="40">
        <v>0</v>
      </c>
      <c r="K15" s="40">
        <v>0</v>
      </c>
      <c r="L15" s="40">
        <v>0</v>
      </c>
      <c r="M15" s="40">
        <v>0</v>
      </c>
      <c r="N15" s="40">
        <v>0</v>
      </c>
      <c r="O15" s="40">
        <v>0</v>
      </c>
      <c r="P15" s="40">
        <v>0</v>
      </c>
      <c r="Q15" s="40">
        <v>0</v>
      </c>
    </row>
    <row r="16" spans="1:17" ht="24" customHeight="1" x14ac:dyDescent="0.2">
      <c r="A16" s="12" t="s">
        <v>14</v>
      </c>
      <c r="B16" s="39">
        <f t="shared" si="1"/>
        <v>0</v>
      </c>
      <c r="C16" s="40">
        <v>0</v>
      </c>
      <c r="D16" s="40">
        <v>0</v>
      </c>
      <c r="E16" s="40">
        <v>0</v>
      </c>
      <c r="F16" s="40">
        <v>0</v>
      </c>
      <c r="G16" s="40">
        <v>0</v>
      </c>
      <c r="H16" s="40">
        <v>0</v>
      </c>
      <c r="I16" s="40">
        <v>0</v>
      </c>
      <c r="J16" s="40">
        <v>0</v>
      </c>
      <c r="K16" s="40">
        <v>0</v>
      </c>
      <c r="L16" s="40">
        <v>0</v>
      </c>
      <c r="M16" s="40">
        <v>0</v>
      </c>
      <c r="N16" s="40">
        <v>0</v>
      </c>
      <c r="O16" s="40">
        <v>0</v>
      </c>
      <c r="P16" s="40">
        <v>0</v>
      </c>
      <c r="Q16" s="40">
        <v>0</v>
      </c>
    </row>
    <row r="17" spans="1:17" ht="24" customHeight="1" x14ac:dyDescent="0.2">
      <c r="A17" s="12" t="s">
        <v>15</v>
      </c>
      <c r="B17" s="39">
        <f t="shared" si="1"/>
        <v>21358410810032</v>
      </c>
      <c r="C17" s="40">
        <v>7282667158795.1152</v>
      </c>
      <c r="D17" s="40">
        <v>0</v>
      </c>
      <c r="E17" s="40">
        <v>13932956218024.416</v>
      </c>
      <c r="F17" s="40">
        <v>81152903846.153854</v>
      </c>
      <c r="G17" s="40">
        <v>1276665905.4654996</v>
      </c>
      <c r="H17" s="40">
        <v>0</v>
      </c>
      <c r="I17" s="40">
        <v>0</v>
      </c>
      <c r="J17" s="40">
        <v>0</v>
      </c>
      <c r="K17" s="40">
        <v>0</v>
      </c>
      <c r="L17" s="40">
        <v>3829997716.3964987</v>
      </c>
      <c r="M17" s="40">
        <v>3829997716.3964987</v>
      </c>
      <c r="N17" s="40">
        <v>51066636218.61998</v>
      </c>
      <c r="O17" s="40">
        <v>0</v>
      </c>
      <c r="P17" s="40">
        <v>1631231809.4345713</v>
      </c>
      <c r="Q17" s="40">
        <v>0</v>
      </c>
    </row>
    <row r="18" spans="1:17" ht="24" customHeight="1" x14ac:dyDescent="0.2">
      <c r="A18" s="12" t="s">
        <v>16</v>
      </c>
      <c r="B18" s="39">
        <f t="shared" si="1"/>
        <v>3807120000</v>
      </c>
      <c r="C18" s="40">
        <v>0</v>
      </c>
      <c r="D18" s="40">
        <v>0</v>
      </c>
      <c r="E18" s="40">
        <v>0</v>
      </c>
      <c r="F18" s="40">
        <v>3807120000</v>
      </c>
      <c r="G18" s="40">
        <v>0</v>
      </c>
      <c r="H18" s="40">
        <v>0</v>
      </c>
      <c r="I18" s="40">
        <v>0</v>
      </c>
      <c r="J18" s="40">
        <v>0</v>
      </c>
      <c r="K18" s="40">
        <v>0</v>
      </c>
      <c r="L18" s="40">
        <v>0</v>
      </c>
      <c r="M18" s="40">
        <v>0</v>
      </c>
      <c r="N18" s="40">
        <v>0</v>
      </c>
      <c r="O18" s="40">
        <v>0</v>
      </c>
      <c r="P18" s="40">
        <v>0</v>
      </c>
      <c r="Q18" s="40">
        <v>0</v>
      </c>
    </row>
    <row r="19" spans="1:17" ht="24" customHeight="1" x14ac:dyDescent="0.2">
      <c r="A19" s="12" t="s">
        <v>17</v>
      </c>
      <c r="B19" s="39">
        <f t="shared" si="1"/>
        <v>10736400000</v>
      </c>
      <c r="C19" s="40">
        <v>0</v>
      </c>
      <c r="D19" s="40">
        <v>0</v>
      </c>
      <c r="E19" s="40">
        <v>0</v>
      </c>
      <c r="F19" s="40">
        <v>10616400000</v>
      </c>
      <c r="G19" s="40">
        <v>0</v>
      </c>
      <c r="H19" s="40">
        <v>0</v>
      </c>
      <c r="I19" s="40">
        <v>0</v>
      </c>
      <c r="J19" s="40">
        <v>0</v>
      </c>
      <c r="K19" s="40">
        <v>0</v>
      </c>
      <c r="L19" s="40">
        <v>120000000</v>
      </c>
      <c r="M19" s="40">
        <v>0</v>
      </c>
      <c r="N19" s="40">
        <v>0</v>
      </c>
      <c r="O19" s="40">
        <v>0</v>
      </c>
      <c r="P19" s="40">
        <v>0</v>
      </c>
      <c r="Q19" s="40">
        <v>0</v>
      </c>
    </row>
    <row r="20" spans="1:17" ht="24" customHeight="1" x14ac:dyDescent="0.2">
      <c r="A20" s="12" t="s">
        <v>18</v>
      </c>
      <c r="B20" s="39">
        <f t="shared" si="1"/>
        <v>52169075097464.961</v>
      </c>
      <c r="C20" s="40">
        <v>103598415340.61613</v>
      </c>
      <c r="D20" s="40">
        <v>733876474371.30518</v>
      </c>
      <c r="E20" s="40">
        <v>51031328598830.562</v>
      </c>
      <c r="F20" s="40">
        <v>300271608922.47888</v>
      </c>
      <c r="G20" s="40">
        <v>0</v>
      </c>
      <c r="H20" s="40">
        <v>0</v>
      </c>
      <c r="I20" s="40">
        <v>0</v>
      </c>
      <c r="J20" s="40">
        <v>0</v>
      </c>
      <c r="K20" s="40">
        <v>0</v>
      </c>
      <c r="L20" s="40">
        <v>0</v>
      </c>
      <c r="M20" s="40">
        <v>0</v>
      </c>
      <c r="N20" s="40">
        <v>0</v>
      </c>
      <c r="O20" s="40">
        <v>0</v>
      </c>
      <c r="P20" s="40">
        <v>0</v>
      </c>
      <c r="Q20" s="40">
        <v>0</v>
      </c>
    </row>
    <row r="21" spans="1:17" ht="24" customHeight="1" x14ac:dyDescent="0.2">
      <c r="A21" s="12" t="s">
        <v>19</v>
      </c>
      <c r="B21" s="39">
        <f t="shared" si="1"/>
        <v>369600000</v>
      </c>
      <c r="C21" s="40">
        <v>0</v>
      </c>
      <c r="D21" s="40">
        <v>0</v>
      </c>
      <c r="E21" s="40">
        <v>0</v>
      </c>
      <c r="F21" s="40">
        <v>369600000</v>
      </c>
      <c r="G21" s="40">
        <v>0</v>
      </c>
      <c r="H21" s="40">
        <v>0</v>
      </c>
      <c r="I21" s="40">
        <v>0</v>
      </c>
      <c r="J21" s="40">
        <v>0</v>
      </c>
      <c r="K21" s="40">
        <v>0</v>
      </c>
      <c r="L21" s="40">
        <v>0</v>
      </c>
      <c r="M21" s="40">
        <v>0</v>
      </c>
      <c r="N21" s="40">
        <v>0</v>
      </c>
      <c r="O21" s="40">
        <v>0</v>
      </c>
      <c r="P21" s="40">
        <v>0</v>
      </c>
      <c r="Q21" s="40">
        <v>0</v>
      </c>
    </row>
    <row r="22" spans="1:17" ht="24" customHeight="1" x14ac:dyDescent="0.2">
      <c r="A22" s="12" t="s">
        <v>20</v>
      </c>
      <c r="B22" s="39">
        <f t="shared" si="1"/>
        <v>0</v>
      </c>
      <c r="C22" s="40">
        <v>0</v>
      </c>
      <c r="D22" s="40">
        <v>0</v>
      </c>
      <c r="E22" s="40">
        <v>0</v>
      </c>
      <c r="F22" s="40">
        <v>0</v>
      </c>
      <c r="G22" s="40">
        <v>0</v>
      </c>
      <c r="H22" s="40">
        <v>0</v>
      </c>
      <c r="I22" s="40">
        <v>0</v>
      </c>
      <c r="J22" s="40">
        <v>0</v>
      </c>
      <c r="K22" s="40">
        <v>0</v>
      </c>
      <c r="L22" s="40">
        <v>0</v>
      </c>
      <c r="M22" s="40">
        <v>0</v>
      </c>
      <c r="N22" s="40">
        <v>0</v>
      </c>
      <c r="O22" s="40">
        <v>0</v>
      </c>
      <c r="P22" s="40">
        <v>0</v>
      </c>
      <c r="Q22" s="40">
        <v>0</v>
      </c>
    </row>
    <row r="23" spans="1:17" ht="24" customHeight="1" x14ac:dyDescent="0.2">
      <c r="A23" s="12" t="s">
        <v>21</v>
      </c>
      <c r="B23" s="39">
        <f t="shared" si="1"/>
        <v>5587800000</v>
      </c>
      <c r="C23" s="40">
        <v>0</v>
      </c>
      <c r="D23" s="40">
        <v>0</v>
      </c>
      <c r="E23" s="40">
        <v>0</v>
      </c>
      <c r="F23" s="40">
        <v>5587800000</v>
      </c>
      <c r="G23" s="40">
        <v>0</v>
      </c>
      <c r="H23" s="40">
        <v>0</v>
      </c>
      <c r="I23" s="40">
        <v>0</v>
      </c>
      <c r="J23" s="40">
        <v>0</v>
      </c>
      <c r="K23" s="40">
        <v>0</v>
      </c>
      <c r="L23" s="40">
        <v>0</v>
      </c>
      <c r="M23" s="40">
        <v>0</v>
      </c>
      <c r="N23" s="40">
        <v>0</v>
      </c>
      <c r="O23" s="40">
        <v>0</v>
      </c>
      <c r="P23" s="40">
        <v>0</v>
      </c>
      <c r="Q23" s="40">
        <v>0</v>
      </c>
    </row>
    <row r="24" spans="1:17" ht="24" customHeight="1" x14ac:dyDescent="0.2">
      <c r="A24" s="12" t="s">
        <v>22</v>
      </c>
      <c r="B24" s="39">
        <f t="shared" si="1"/>
        <v>85055310000</v>
      </c>
      <c r="C24" s="40">
        <v>0</v>
      </c>
      <c r="D24" s="40">
        <v>0</v>
      </c>
      <c r="E24" s="40">
        <v>15215000000</v>
      </c>
      <c r="F24" s="40">
        <v>67840310000</v>
      </c>
      <c r="G24" s="40">
        <v>0</v>
      </c>
      <c r="H24" s="40">
        <v>0</v>
      </c>
      <c r="I24" s="40">
        <v>0</v>
      </c>
      <c r="J24" s="40">
        <v>0</v>
      </c>
      <c r="K24" s="40">
        <v>0</v>
      </c>
      <c r="L24" s="40">
        <v>0</v>
      </c>
      <c r="M24" s="40">
        <v>0</v>
      </c>
      <c r="N24" s="40">
        <v>0</v>
      </c>
      <c r="O24" s="40">
        <v>0</v>
      </c>
      <c r="P24" s="40">
        <v>2000000000</v>
      </c>
      <c r="Q24" s="40">
        <v>0</v>
      </c>
    </row>
    <row r="25" spans="1:17" ht="24" customHeight="1" x14ac:dyDescent="0.2">
      <c r="A25" s="12" t="s">
        <v>23</v>
      </c>
      <c r="B25" s="39">
        <f t="shared" si="1"/>
        <v>0</v>
      </c>
      <c r="C25" s="40">
        <v>0</v>
      </c>
      <c r="D25" s="40">
        <v>0</v>
      </c>
      <c r="E25" s="40">
        <v>0</v>
      </c>
      <c r="F25" s="40">
        <v>0</v>
      </c>
      <c r="G25" s="40">
        <v>0</v>
      </c>
      <c r="H25" s="40">
        <v>0</v>
      </c>
      <c r="I25" s="40">
        <v>0</v>
      </c>
      <c r="J25" s="40">
        <v>0</v>
      </c>
      <c r="K25" s="40">
        <v>0</v>
      </c>
      <c r="L25" s="40">
        <v>0</v>
      </c>
      <c r="M25" s="40">
        <v>0</v>
      </c>
      <c r="N25" s="40">
        <v>0</v>
      </c>
      <c r="O25" s="40">
        <v>0</v>
      </c>
      <c r="P25" s="40">
        <v>0</v>
      </c>
      <c r="Q25" s="40">
        <v>0</v>
      </c>
    </row>
    <row r="26" spans="1:17" ht="24" customHeight="1" x14ac:dyDescent="0.2">
      <c r="A26" s="12" t="s">
        <v>24</v>
      </c>
      <c r="B26" s="39">
        <f>SUM(C26:Q26)</f>
        <v>78545475000</v>
      </c>
      <c r="C26" s="40">
        <v>0</v>
      </c>
      <c r="D26" s="40">
        <v>0</v>
      </c>
      <c r="E26" s="40">
        <v>0</v>
      </c>
      <c r="F26" s="40">
        <v>77445475000</v>
      </c>
      <c r="G26" s="40">
        <v>0</v>
      </c>
      <c r="H26" s="40">
        <v>0</v>
      </c>
      <c r="I26" s="40">
        <v>0</v>
      </c>
      <c r="J26" s="40">
        <v>0</v>
      </c>
      <c r="K26" s="40">
        <v>0</v>
      </c>
      <c r="L26" s="40">
        <v>0</v>
      </c>
      <c r="M26" s="40">
        <v>0</v>
      </c>
      <c r="N26" s="40">
        <v>0</v>
      </c>
      <c r="O26" s="40">
        <v>0</v>
      </c>
      <c r="P26" s="40">
        <v>1100000000</v>
      </c>
      <c r="Q26" s="40">
        <v>0</v>
      </c>
    </row>
    <row r="27" spans="1:17" ht="24" customHeight="1" x14ac:dyDescent="0.2">
      <c r="A27" s="12" t="s">
        <v>25</v>
      </c>
      <c r="B27" s="39">
        <f t="shared" si="1"/>
        <v>2774200000</v>
      </c>
      <c r="C27" s="40">
        <v>0</v>
      </c>
      <c r="D27" s="40">
        <v>0</v>
      </c>
      <c r="E27" s="40">
        <v>0</v>
      </c>
      <c r="F27" s="40">
        <v>2774200000</v>
      </c>
      <c r="G27" s="40">
        <v>0</v>
      </c>
      <c r="H27" s="40">
        <v>0</v>
      </c>
      <c r="I27" s="40">
        <v>0</v>
      </c>
      <c r="J27" s="40">
        <v>0</v>
      </c>
      <c r="K27" s="40">
        <v>0</v>
      </c>
      <c r="L27" s="40">
        <v>0</v>
      </c>
      <c r="M27" s="40">
        <v>0</v>
      </c>
      <c r="N27" s="40">
        <v>0</v>
      </c>
      <c r="O27" s="40">
        <v>0</v>
      </c>
      <c r="P27" s="40">
        <v>0</v>
      </c>
      <c r="Q27" s="40">
        <v>0</v>
      </c>
    </row>
    <row r="28" spans="1:17" ht="24" customHeight="1" x14ac:dyDescent="0.2">
      <c r="A28" s="12" t="s">
        <v>26</v>
      </c>
      <c r="B28" s="39">
        <f t="shared" si="1"/>
        <v>186134248381.70438</v>
      </c>
      <c r="C28" s="40">
        <v>0</v>
      </c>
      <c r="D28" s="40">
        <v>0</v>
      </c>
      <c r="E28" s="40">
        <v>163799604903.44351</v>
      </c>
      <c r="F28" s="40">
        <v>21621600000</v>
      </c>
      <c r="G28" s="40">
        <v>0</v>
      </c>
      <c r="H28" s="40">
        <v>0</v>
      </c>
      <c r="I28" s="40">
        <v>0</v>
      </c>
      <c r="J28" s="40">
        <v>0</v>
      </c>
      <c r="K28" s="40">
        <v>0</v>
      </c>
      <c r="L28" s="40">
        <v>0</v>
      </c>
      <c r="M28" s="40">
        <v>0</v>
      </c>
      <c r="N28" s="40">
        <v>0</v>
      </c>
      <c r="O28" s="40">
        <v>0</v>
      </c>
      <c r="P28" s="40">
        <v>713043478.2608695</v>
      </c>
      <c r="Q28" s="40">
        <v>0</v>
      </c>
    </row>
    <row r="29" spans="1:17" ht="24" customHeight="1" x14ac:dyDescent="0.2">
      <c r="A29" s="12" t="s">
        <v>27</v>
      </c>
      <c r="B29" s="39">
        <f t="shared" si="1"/>
        <v>2839893636363.6367</v>
      </c>
      <c r="C29" s="40">
        <v>1771175000000</v>
      </c>
      <c r="D29" s="40">
        <v>6426136363.636363</v>
      </c>
      <c r="E29" s="40">
        <v>373595454545.45459</v>
      </c>
      <c r="F29" s="40">
        <v>123643636363.63632</v>
      </c>
      <c r="G29" s="40">
        <v>564950000000</v>
      </c>
      <c r="H29" s="40">
        <v>0</v>
      </c>
      <c r="I29" s="40">
        <v>0</v>
      </c>
      <c r="J29" s="40">
        <v>0</v>
      </c>
      <c r="K29" s="40">
        <v>0</v>
      </c>
      <c r="L29" s="40">
        <v>0</v>
      </c>
      <c r="M29" s="40">
        <v>0</v>
      </c>
      <c r="N29" s="40">
        <v>103409090.90909091</v>
      </c>
      <c r="O29" s="40">
        <v>0</v>
      </c>
      <c r="P29" s="40">
        <v>0</v>
      </c>
      <c r="Q29" s="40">
        <v>0</v>
      </c>
    </row>
    <row r="30" spans="1:17" ht="24" customHeight="1" x14ac:dyDescent="0.2">
      <c r="A30" s="12" t="s">
        <v>28</v>
      </c>
      <c r="B30" s="39">
        <f t="shared" si="1"/>
        <v>3708280000</v>
      </c>
      <c r="C30" s="40">
        <v>0</v>
      </c>
      <c r="D30" s="40">
        <v>0</v>
      </c>
      <c r="E30" s="40">
        <v>0</v>
      </c>
      <c r="F30" s="40">
        <v>3708280000</v>
      </c>
      <c r="G30" s="40">
        <v>0</v>
      </c>
      <c r="H30" s="40">
        <v>0</v>
      </c>
      <c r="I30" s="40">
        <v>0</v>
      </c>
      <c r="J30" s="40">
        <v>0</v>
      </c>
      <c r="K30" s="40">
        <v>0</v>
      </c>
      <c r="L30" s="40">
        <v>0</v>
      </c>
      <c r="M30" s="40">
        <v>0</v>
      </c>
      <c r="N30" s="40">
        <v>0</v>
      </c>
      <c r="O30" s="40">
        <v>0</v>
      </c>
      <c r="P30" s="40">
        <v>0</v>
      </c>
      <c r="Q30" s="40">
        <v>0</v>
      </c>
    </row>
    <row r="31" spans="1:17" ht="24" customHeight="1" x14ac:dyDescent="0.2">
      <c r="A31" s="12" t="s">
        <v>29</v>
      </c>
      <c r="B31" s="39">
        <f t="shared" si="1"/>
        <v>2061817438564.311</v>
      </c>
      <c r="C31" s="40">
        <v>0</v>
      </c>
      <c r="D31" s="40">
        <v>0</v>
      </c>
      <c r="E31" s="40">
        <v>966050210547.5636</v>
      </c>
      <c r="F31" s="40">
        <v>262659080142.67938</v>
      </c>
      <c r="G31" s="40">
        <v>833108147874.06824</v>
      </c>
      <c r="H31" s="40">
        <v>0</v>
      </c>
      <c r="I31" s="40">
        <v>0</v>
      </c>
      <c r="J31" s="40">
        <v>0</v>
      </c>
      <c r="K31" s="40">
        <v>0</v>
      </c>
      <c r="L31" s="40">
        <v>0</v>
      </c>
      <c r="M31" s="40">
        <v>0</v>
      </c>
      <c r="N31" s="40">
        <v>0</v>
      </c>
      <c r="O31" s="40">
        <v>0</v>
      </c>
      <c r="P31" s="40">
        <v>0</v>
      </c>
      <c r="Q31" s="40">
        <v>0</v>
      </c>
    </row>
    <row r="32" spans="1:17" ht="24" customHeight="1" x14ac:dyDescent="0.2">
      <c r="A32" s="12" t="s">
        <v>30</v>
      </c>
      <c r="B32" s="39">
        <f t="shared" si="1"/>
        <v>8460000000</v>
      </c>
      <c r="C32" s="40">
        <v>0</v>
      </c>
      <c r="D32" s="40">
        <v>0</v>
      </c>
      <c r="E32" s="40">
        <v>0</v>
      </c>
      <c r="F32" s="40">
        <v>8460000000</v>
      </c>
      <c r="G32" s="40">
        <v>0</v>
      </c>
      <c r="H32" s="40">
        <v>0</v>
      </c>
      <c r="I32" s="40">
        <v>0</v>
      </c>
      <c r="J32" s="40">
        <v>0</v>
      </c>
      <c r="K32" s="40">
        <v>0</v>
      </c>
      <c r="L32" s="40">
        <v>0</v>
      </c>
      <c r="M32" s="40">
        <v>0</v>
      </c>
      <c r="N32" s="40">
        <v>0</v>
      </c>
      <c r="O32" s="40">
        <v>0</v>
      </c>
      <c r="P32" s="40">
        <v>0</v>
      </c>
      <c r="Q32" s="40">
        <v>0</v>
      </c>
    </row>
    <row r="33" spans="1:17" ht="24" customHeight="1" x14ac:dyDescent="0.2">
      <c r="A33" s="12" t="s">
        <v>31</v>
      </c>
      <c r="B33" s="39">
        <f t="shared" si="1"/>
        <v>75850341888007.359</v>
      </c>
      <c r="C33" s="40">
        <v>12538171318195.037</v>
      </c>
      <c r="D33" s="40">
        <v>650435354668.67969</v>
      </c>
      <c r="E33" s="40">
        <v>61186678630458.711</v>
      </c>
      <c r="F33" s="40">
        <v>648991962182.75012</v>
      </c>
      <c r="G33" s="40">
        <v>2478130927.4771929</v>
      </c>
      <c r="H33" s="40">
        <v>132478332888.65697</v>
      </c>
      <c r="I33" s="40">
        <v>18137716580.809032</v>
      </c>
      <c r="J33" s="40">
        <v>555864227798.09473</v>
      </c>
      <c r="K33" s="40">
        <v>242154945.88664693</v>
      </c>
      <c r="L33" s="40">
        <v>1011470684.1398312</v>
      </c>
      <c r="M33" s="40">
        <v>1826026930.0734596</v>
      </c>
      <c r="N33" s="40">
        <v>0</v>
      </c>
      <c r="O33" s="40">
        <v>575740135.22383881</v>
      </c>
      <c r="P33" s="40">
        <v>106799424280.48172</v>
      </c>
      <c r="Q33" s="40">
        <v>6651397331.3342905</v>
      </c>
    </row>
    <row r="34" spans="1:17" ht="24" customHeight="1" x14ac:dyDescent="0.2">
      <c r="A34" s="12" t="s">
        <v>32</v>
      </c>
      <c r="B34" s="39">
        <f t="shared" si="1"/>
        <v>12425390000</v>
      </c>
      <c r="C34" s="40">
        <v>0</v>
      </c>
      <c r="D34" s="40">
        <v>0</v>
      </c>
      <c r="E34" s="40">
        <v>0</v>
      </c>
      <c r="F34" s="40">
        <v>12425390000</v>
      </c>
      <c r="G34" s="40">
        <v>0</v>
      </c>
      <c r="H34" s="40">
        <v>0</v>
      </c>
      <c r="I34" s="40">
        <v>0</v>
      </c>
      <c r="J34" s="40">
        <v>0</v>
      </c>
      <c r="K34" s="40">
        <v>0</v>
      </c>
      <c r="L34" s="40">
        <v>0</v>
      </c>
      <c r="M34" s="40">
        <v>0</v>
      </c>
      <c r="N34" s="40">
        <v>0</v>
      </c>
      <c r="O34" s="40">
        <v>0</v>
      </c>
      <c r="P34" s="40">
        <v>0</v>
      </c>
      <c r="Q34" s="40">
        <v>0</v>
      </c>
    </row>
    <row r="35" spans="1:17" ht="24" customHeight="1" x14ac:dyDescent="0.2">
      <c r="A35" s="12" t="s">
        <v>33</v>
      </c>
      <c r="B35" s="39">
        <f t="shared" si="1"/>
        <v>0</v>
      </c>
      <c r="C35" s="40">
        <v>0</v>
      </c>
      <c r="D35" s="40">
        <v>0</v>
      </c>
      <c r="E35" s="40">
        <v>0</v>
      </c>
      <c r="F35" s="40">
        <v>0</v>
      </c>
      <c r="G35" s="40">
        <v>0</v>
      </c>
      <c r="H35" s="40">
        <v>0</v>
      </c>
      <c r="I35" s="40">
        <v>0</v>
      </c>
      <c r="J35" s="40">
        <v>0</v>
      </c>
      <c r="K35" s="40">
        <v>0</v>
      </c>
      <c r="L35" s="40">
        <v>0</v>
      </c>
      <c r="M35" s="40">
        <v>0</v>
      </c>
      <c r="N35" s="40">
        <v>0</v>
      </c>
      <c r="O35" s="40">
        <v>0</v>
      </c>
      <c r="P35" s="40">
        <v>0</v>
      </c>
      <c r="Q35" s="40">
        <v>0</v>
      </c>
    </row>
    <row r="36" spans="1:17" ht="24" customHeight="1" x14ac:dyDescent="0.2">
      <c r="A36" s="24"/>
      <c r="B36" s="29"/>
      <c r="C36" s="29"/>
      <c r="D36" s="29"/>
      <c r="E36" s="29"/>
      <c r="F36" s="29"/>
      <c r="G36" s="29"/>
      <c r="H36" s="29"/>
      <c r="I36" s="29"/>
      <c r="J36" s="29"/>
      <c r="K36" s="29"/>
      <c r="L36" s="29"/>
      <c r="M36" s="29"/>
      <c r="N36" s="29"/>
      <c r="O36" s="29"/>
      <c r="P36" s="29"/>
      <c r="Q36" s="29"/>
    </row>
  </sheetData>
  <mergeCells count="2">
    <mergeCell ref="A2:D2"/>
    <mergeCell ref="A1:B1"/>
  </mergeCells>
  <hyperlinks>
    <hyperlink ref="A1" location="'فهرست جداول'!A1" display="'فهرست جداول'!A1"/>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5"/>
  <sheetViews>
    <sheetView rightToLeft="1" zoomScaleNormal="100" workbookViewId="0">
      <selection activeCell="F3" sqref="F3"/>
    </sheetView>
  </sheetViews>
  <sheetFormatPr defaultColWidth="9" defaultRowHeight="25.5" customHeight="1" x14ac:dyDescent="0.2"/>
  <cols>
    <col min="1" max="1" width="24.28515625" style="10" customWidth="1"/>
    <col min="2" max="38" width="20.5703125" style="11" customWidth="1"/>
    <col min="39" max="39" width="10.28515625" style="11" customWidth="1"/>
    <col min="40" max="40" width="13.85546875" style="11" bestFit="1" customWidth="1"/>
    <col min="41" max="41" width="12" style="11" bestFit="1" customWidth="1"/>
    <col min="42" max="42" width="21.85546875" style="11" bestFit="1" customWidth="1"/>
    <col min="43" max="43" width="13.85546875" style="11" bestFit="1" customWidth="1"/>
    <col min="44" max="44" width="12" style="11" bestFit="1" customWidth="1"/>
    <col min="45" max="45" width="21.85546875" style="11" bestFit="1" customWidth="1"/>
    <col min="46" max="46" width="13.85546875" style="11" bestFit="1" customWidth="1"/>
    <col min="47" max="47" width="12" style="11" bestFit="1" customWidth="1"/>
    <col min="48" max="48" width="21.85546875" style="11" bestFit="1" customWidth="1"/>
    <col min="49" max="49" width="13.85546875" style="11" bestFit="1" customWidth="1"/>
    <col min="50" max="50" width="12" style="11" bestFit="1" customWidth="1"/>
    <col min="51" max="51" width="21.85546875" style="11" bestFit="1" customWidth="1"/>
    <col min="52" max="52" width="13.85546875" style="11" bestFit="1" customWidth="1"/>
    <col min="53" max="53" width="20.7109375" style="11" bestFit="1" customWidth="1"/>
    <col min="54" max="54" width="13.85546875" style="11" bestFit="1" customWidth="1"/>
    <col min="55" max="55" width="12" style="11" bestFit="1" customWidth="1"/>
    <col min="56" max="56" width="21.85546875" style="11" bestFit="1" customWidth="1"/>
    <col min="57" max="57" width="13.85546875" style="11" bestFit="1" customWidth="1"/>
    <col min="58" max="58" width="21.85546875" style="11" bestFit="1" customWidth="1"/>
    <col min="59" max="59" width="13.85546875" style="11" bestFit="1" customWidth="1"/>
    <col min="60" max="60" width="21.85546875" style="11" bestFit="1" customWidth="1"/>
    <col min="61" max="61" width="13.85546875" style="11" bestFit="1" customWidth="1"/>
    <col min="62" max="62" width="12" style="11" bestFit="1" customWidth="1"/>
    <col min="63" max="63" width="21.85546875" style="11" bestFit="1" customWidth="1"/>
    <col min="64" max="64" width="13.85546875" style="11" bestFit="1" customWidth="1"/>
    <col min="65" max="65" width="12" style="11" bestFit="1" customWidth="1"/>
    <col min="66" max="66" width="21.85546875" style="11" bestFit="1" customWidth="1"/>
    <col min="67" max="67" width="13.85546875" style="11" bestFit="1" customWidth="1"/>
    <col min="68" max="68" width="21.85546875" style="11" bestFit="1" customWidth="1"/>
    <col min="69" max="69" width="13.85546875" style="11" bestFit="1" customWidth="1"/>
    <col min="70" max="70" width="12" style="11" bestFit="1" customWidth="1"/>
    <col min="71" max="71" width="21.85546875" style="11" bestFit="1" customWidth="1"/>
    <col min="72" max="72" width="13.85546875" style="11" bestFit="1" customWidth="1"/>
    <col min="73" max="73" width="12" style="11" bestFit="1" customWidth="1"/>
    <col min="74" max="74" width="21.85546875" style="11" bestFit="1" customWidth="1"/>
    <col min="75" max="75" width="12.85546875" style="11" bestFit="1" customWidth="1"/>
    <col min="76" max="76" width="11" style="11" bestFit="1" customWidth="1"/>
    <col min="77" max="77" width="21.85546875" style="11" bestFit="1" customWidth="1"/>
    <col min="78" max="78" width="13.85546875" style="11" bestFit="1" customWidth="1"/>
    <col min="79" max="79" width="12" style="11" bestFit="1" customWidth="1"/>
    <col min="80" max="80" width="21.85546875" style="11" bestFit="1" customWidth="1"/>
    <col min="81" max="81" width="13.85546875" style="11" bestFit="1" customWidth="1"/>
    <col min="82" max="82" width="12" style="11" bestFit="1" customWidth="1"/>
    <col min="83" max="83" width="21.85546875" style="11" bestFit="1" customWidth="1"/>
    <col min="84" max="84" width="13.85546875" style="11" bestFit="1" customWidth="1"/>
    <col min="85" max="85" width="12" style="11" bestFit="1" customWidth="1"/>
    <col min="86" max="86" width="21.85546875" style="11" bestFit="1" customWidth="1"/>
    <col min="87" max="87" width="13.85546875" style="11" bestFit="1" customWidth="1"/>
    <col min="88" max="88" width="12" style="11" bestFit="1" customWidth="1"/>
    <col min="89" max="89" width="21.85546875" style="11" bestFit="1" customWidth="1"/>
    <col min="90" max="90" width="13.85546875" style="11" bestFit="1" customWidth="1"/>
    <col min="91" max="91" width="12" style="11" bestFit="1" customWidth="1"/>
    <col min="92" max="92" width="21.85546875" style="11" bestFit="1" customWidth="1"/>
    <col min="93" max="93" width="11.85546875" style="11" bestFit="1" customWidth="1"/>
    <col min="94" max="94" width="21.85546875" style="11" bestFit="1" customWidth="1"/>
    <col min="95" max="95" width="13.85546875" style="11" bestFit="1" customWidth="1"/>
    <col min="96" max="96" width="12" style="11" bestFit="1" customWidth="1"/>
    <col min="97" max="97" width="21.85546875" style="11" bestFit="1" customWidth="1"/>
    <col min="98" max="98" width="13.85546875" style="11" bestFit="1" customWidth="1"/>
    <col min="99" max="99" width="12" style="11" bestFit="1" customWidth="1"/>
    <col min="100" max="100" width="21.85546875" style="11" bestFit="1" customWidth="1"/>
    <col min="101" max="101" width="13.85546875" style="11" bestFit="1" customWidth="1"/>
    <col min="102" max="102" width="12" style="11" bestFit="1" customWidth="1"/>
    <col min="103" max="103" width="21.85546875" style="11" bestFit="1" customWidth="1"/>
    <col min="104" max="104" width="13.85546875" style="11" bestFit="1" customWidth="1"/>
    <col min="105" max="105" width="12" style="11" bestFit="1" customWidth="1"/>
    <col min="106" max="106" width="21.85546875" style="11" bestFit="1" customWidth="1"/>
    <col min="107" max="107" width="13.85546875" style="11" bestFit="1" customWidth="1"/>
    <col min="108" max="108" width="12" style="11" bestFit="1" customWidth="1"/>
    <col min="109" max="109" width="21.85546875" style="11" bestFit="1" customWidth="1"/>
    <col min="110" max="110" width="12.85546875" style="11" bestFit="1" customWidth="1"/>
    <col min="111" max="111" width="21.85546875" style="11" bestFit="1" customWidth="1"/>
    <col min="112" max="112" width="13.85546875" style="11" bestFit="1" customWidth="1"/>
    <col min="113" max="113" width="12" style="11" bestFit="1" customWidth="1"/>
    <col min="114" max="114" width="21.85546875" style="11" bestFit="1" customWidth="1"/>
    <col min="115" max="115" width="11.85546875" style="11" bestFit="1" customWidth="1"/>
    <col min="116" max="116" width="10" style="11" bestFit="1" customWidth="1"/>
    <col min="117" max="117" width="21.85546875" style="11" bestFit="1" customWidth="1"/>
    <col min="118" max="118" width="9" style="11"/>
    <col min="119" max="119" width="12.140625" style="11" bestFit="1" customWidth="1"/>
    <col min="120" max="120" width="11.28515625" style="11" bestFit="1" customWidth="1"/>
    <col min="121" max="16384" width="9" style="11"/>
  </cols>
  <sheetData>
    <row r="1" spans="1:38" s="10" customFormat="1" ht="25.5" customHeight="1" x14ac:dyDescent="0.2">
      <c r="A1" s="45" t="s">
        <v>219</v>
      </c>
      <c r="B1" s="45"/>
    </row>
    <row r="2" spans="1:38" s="10" customFormat="1" ht="25.5" customHeight="1" x14ac:dyDescent="0.2">
      <c r="A2" s="44" t="s">
        <v>254</v>
      </c>
      <c r="B2" s="44"/>
      <c r="C2" s="44"/>
      <c r="D2" s="44"/>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row>
    <row r="3" spans="1:38" ht="70.5" customHeight="1" x14ac:dyDescent="0.2">
      <c r="A3" s="15" t="s">
        <v>0</v>
      </c>
      <c r="B3" s="15" t="s">
        <v>1</v>
      </c>
      <c r="C3" s="15" t="s">
        <v>106</v>
      </c>
      <c r="D3" s="15" t="s">
        <v>107</v>
      </c>
      <c r="E3" s="15" t="s">
        <v>108</v>
      </c>
      <c r="F3" s="15" t="s">
        <v>109</v>
      </c>
      <c r="G3" s="15" t="s">
        <v>110</v>
      </c>
      <c r="H3" s="15" t="s">
        <v>111</v>
      </c>
      <c r="I3" s="15" t="s">
        <v>91</v>
      </c>
      <c r="J3" s="15" t="s">
        <v>92</v>
      </c>
      <c r="K3" s="15" t="s">
        <v>112</v>
      </c>
      <c r="L3" s="15" t="s">
        <v>113</v>
      </c>
      <c r="M3" s="15" t="s">
        <v>93</v>
      </c>
      <c r="N3" s="15" t="s">
        <v>94</v>
      </c>
      <c r="O3" s="15" t="s">
        <v>95</v>
      </c>
      <c r="P3" s="15" t="s">
        <v>114</v>
      </c>
      <c r="Q3" s="15" t="s">
        <v>115</v>
      </c>
      <c r="R3" s="15" t="s">
        <v>116</v>
      </c>
      <c r="S3" s="15" t="s">
        <v>105</v>
      </c>
      <c r="T3" s="15" t="s">
        <v>117</v>
      </c>
      <c r="U3" s="15" t="s">
        <v>96</v>
      </c>
      <c r="V3" s="15" t="s">
        <v>97</v>
      </c>
      <c r="W3" s="15" t="s">
        <v>98</v>
      </c>
      <c r="X3" s="15" t="s">
        <v>118</v>
      </c>
      <c r="Y3" s="15" t="s">
        <v>119</v>
      </c>
      <c r="Z3" s="15" t="s">
        <v>120</v>
      </c>
      <c r="AA3" s="15" t="s">
        <v>121</v>
      </c>
      <c r="AB3" s="15" t="s">
        <v>122</v>
      </c>
      <c r="AC3" s="15" t="s">
        <v>176</v>
      </c>
      <c r="AD3" s="15" t="s">
        <v>177</v>
      </c>
      <c r="AE3" s="15" t="s">
        <v>178</v>
      </c>
      <c r="AF3" s="15" t="s">
        <v>179</v>
      </c>
      <c r="AG3" s="15" t="s">
        <v>123</v>
      </c>
      <c r="AH3" s="15" t="s">
        <v>124</v>
      </c>
      <c r="AI3" s="15" t="s">
        <v>180</v>
      </c>
      <c r="AJ3" s="15" t="s">
        <v>99</v>
      </c>
      <c r="AK3" s="15" t="s">
        <v>125</v>
      </c>
      <c r="AL3" s="15" t="s">
        <v>168</v>
      </c>
    </row>
    <row r="4" spans="1:38" ht="25.5" customHeight="1" x14ac:dyDescent="0.2">
      <c r="A4" s="17" t="s">
        <v>2</v>
      </c>
      <c r="B4" s="39">
        <f t="shared" ref="B4:AL4" si="0">SUM(B5:B35)</f>
        <v>49176319811848.898</v>
      </c>
      <c r="C4" s="39">
        <f t="shared" si="0"/>
        <v>1089802098520.8015</v>
      </c>
      <c r="D4" s="39">
        <f t="shared" si="0"/>
        <v>2853868299818.5151</v>
      </c>
      <c r="E4" s="39">
        <f t="shared" si="0"/>
        <v>4970483331272.9883</v>
      </c>
      <c r="F4" s="39">
        <f t="shared" si="0"/>
        <v>1513264917342.7803</v>
      </c>
      <c r="G4" s="39">
        <f t="shared" si="0"/>
        <v>86757725714.741211</v>
      </c>
      <c r="H4" s="39">
        <f t="shared" si="0"/>
        <v>2711401799.2990961</v>
      </c>
      <c r="I4" s="39">
        <f t="shared" si="0"/>
        <v>336222205088.10242</v>
      </c>
      <c r="J4" s="39">
        <f t="shared" si="0"/>
        <v>884179652367.99927</v>
      </c>
      <c r="K4" s="39">
        <f t="shared" si="0"/>
        <v>12084232756045.229</v>
      </c>
      <c r="L4" s="39">
        <f t="shared" si="0"/>
        <v>534743082315.37238</v>
      </c>
      <c r="M4" s="39">
        <f t="shared" si="0"/>
        <v>37569602412.396629</v>
      </c>
      <c r="N4" s="39">
        <f t="shared" si="0"/>
        <v>1300319858595.1987</v>
      </c>
      <c r="O4" s="39">
        <f t="shared" si="0"/>
        <v>175765447519.91092</v>
      </c>
      <c r="P4" s="39">
        <f t="shared" si="0"/>
        <v>165651033178.72006</v>
      </c>
      <c r="Q4" s="39">
        <f t="shared" si="0"/>
        <v>2055416013610.7114</v>
      </c>
      <c r="R4" s="39">
        <f t="shared" si="0"/>
        <v>1664590376132.4016</v>
      </c>
      <c r="S4" s="39">
        <f t="shared" si="0"/>
        <v>63559673922.536926</v>
      </c>
      <c r="T4" s="39">
        <f t="shared" si="0"/>
        <v>1260086395993.2212</v>
      </c>
      <c r="U4" s="39">
        <f t="shared" si="0"/>
        <v>42094301826.356247</v>
      </c>
      <c r="V4" s="39">
        <f t="shared" si="0"/>
        <v>356632064280.97131</v>
      </c>
      <c r="W4" s="39">
        <f t="shared" si="0"/>
        <v>6050945428989.3789</v>
      </c>
      <c r="X4" s="39">
        <f t="shared" si="0"/>
        <v>32995014670.794449</v>
      </c>
      <c r="Y4" s="39">
        <f t="shared" si="0"/>
        <v>30652851375.672752</v>
      </c>
      <c r="Z4" s="39">
        <f t="shared" si="0"/>
        <v>176598982462.96838</v>
      </c>
      <c r="AA4" s="39">
        <f t="shared" si="0"/>
        <v>3868507287.9286642</v>
      </c>
      <c r="AB4" s="39">
        <f t="shared" si="0"/>
        <v>999256046613.96924</v>
      </c>
      <c r="AC4" s="39">
        <f t="shared" si="0"/>
        <v>5120326666.1527662</v>
      </c>
      <c r="AD4" s="39">
        <f t="shared" si="0"/>
        <v>3674890575861.4873</v>
      </c>
      <c r="AE4" s="39">
        <f t="shared" si="0"/>
        <v>68889762470.629395</v>
      </c>
      <c r="AF4" s="39">
        <f t="shared" si="0"/>
        <v>262592959131.78253</v>
      </c>
      <c r="AG4" s="39">
        <f t="shared" si="0"/>
        <v>143818362793.68884</v>
      </c>
      <c r="AH4" s="39">
        <f t="shared" si="0"/>
        <v>257857617156.60547</v>
      </c>
      <c r="AI4" s="39">
        <f t="shared" si="0"/>
        <v>3037699943998.8672</v>
      </c>
      <c r="AJ4" s="39">
        <f t="shared" si="0"/>
        <v>2221300762487.2148</v>
      </c>
      <c r="AK4" s="39">
        <f t="shared" si="0"/>
        <v>83451894890.480621</v>
      </c>
      <c r="AL4" s="39">
        <f t="shared" si="0"/>
        <v>648430537233.02197</v>
      </c>
    </row>
    <row r="5" spans="1:38" ht="25.5" customHeight="1" x14ac:dyDescent="0.2">
      <c r="A5" s="12" t="s">
        <v>3</v>
      </c>
      <c r="B5" s="39">
        <f t="shared" ref="B5:B35" si="1">SUM(C5:AL5)</f>
        <v>1672200000</v>
      </c>
      <c r="C5" s="40">
        <v>0</v>
      </c>
      <c r="D5" s="40">
        <v>0</v>
      </c>
      <c r="E5" s="40">
        <v>60000000</v>
      </c>
      <c r="F5" s="40">
        <v>0</v>
      </c>
      <c r="G5" s="40">
        <v>225500000</v>
      </c>
      <c r="H5" s="40">
        <v>0</v>
      </c>
      <c r="I5" s="40">
        <v>0</v>
      </c>
      <c r="J5" s="40">
        <v>30000000</v>
      </c>
      <c r="K5" s="40">
        <v>216000000</v>
      </c>
      <c r="L5" s="40">
        <v>40200000</v>
      </c>
      <c r="M5" s="40">
        <v>0</v>
      </c>
      <c r="N5" s="40">
        <v>0</v>
      </c>
      <c r="O5" s="40">
        <v>0</v>
      </c>
      <c r="P5" s="40">
        <v>0</v>
      </c>
      <c r="Q5" s="40">
        <v>400000000</v>
      </c>
      <c r="R5" s="40">
        <v>0</v>
      </c>
      <c r="S5" s="40">
        <v>0</v>
      </c>
      <c r="T5" s="40">
        <v>0</v>
      </c>
      <c r="U5" s="40">
        <v>0</v>
      </c>
      <c r="V5" s="40">
        <v>0</v>
      </c>
      <c r="W5" s="40">
        <v>35500000</v>
      </c>
      <c r="X5" s="40">
        <v>0</v>
      </c>
      <c r="Y5" s="40">
        <v>0</v>
      </c>
      <c r="Z5" s="40">
        <v>1000000</v>
      </c>
      <c r="AA5" s="40">
        <v>0</v>
      </c>
      <c r="AB5" s="40">
        <v>660000000</v>
      </c>
      <c r="AC5" s="40">
        <v>0</v>
      </c>
      <c r="AD5" s="40">
        <v>0</v>
      </c>
      <c r="AE5" s="40">
        <v>0</v>
      </c>
      <c r="AF5" s="40">
        <v>0</v>
      </c>
      <c r="AG5" s="40">
        <v>0</v>
      </c>
      <c r="AH5" s="40">
        <v>0</v>
      </c>
      <c r="AI5" s="40">
        <v>0</v>
      </c>
      <c r="AJ5" s="40">
        <v>0</v>
      </c>
      <c r="AK5" s="40">
        <v>4000000</v>
      </c>
      <c r="AL5" s="40">
        <v>0</v>
      </c>
    </row>
    <row r="6" spans="1:38" ht="25.5" customHeight="1" x14ac:dyDescent="0.2">
      <c r="A6" s="12" t="s">
        <v>4</v>
      </c>
      <c r="B6" s="39">
        <f t="shared" si="1"/>
        <v>105000000</v>
      </c>
      <c r="C6" s="40">
        <v>0</v>
      </c>
      <c r="D6" s="40">
        <v>0</v>
      </c>
      <c r="E6" s="40">
        <v>0</v>
      </c>
      <c r="F6" s="40">
        <v>0</v>
      </c>
      <c r="G6" s="40">
        <v>0</v>
      </c>
      <c r="H6" s="40">
        <v>0</v>
      </c>
      <c r="I6" s="40">
        <v>0</v>
      </c>
      <c r="J6" s="40">
        <v>0</v>
      </c>
      <c r="K6" s="40">
        <v>0</v>
      </c>
      <c r="L6" s="40">
        <v>0</v>
      </c>
      <c r="M6" s="40">
        <v>0</v>
      </c>
      <c r="N6" s="40">
        <v>0</v>
      </c>
      <c r="O6" s="40">
        <v>0</v>
      </c>
      <c r="P6" s="40">
        <v>0</v>
      </c>
      <c r="Q6" s="40">
        <v>50000000</v>
      </c>
      <c r="R6" s="40">
        <v>25000000</v>
      </c>
      <c r="S6" s="40">
        <v>0</v>
      </c>
      <c r="T6" s="40">
        <v>0</v>
      </c>
      <c r="U6" s="40">
        <v>0</v>
      </c>
      <c r="V6" s="40">
        <v>30000000</v>
      </c>
      <c r="W6" s="40">
        <v>0</v>
      </c>
      <c r="X6" s="40">
        <v>0</v>
      </c>
      <c r="Y6" s="40">
        <v>0</v>
      </c>
      <c r="Z6" s="40">
        <v>0</v>
      </c>
      <c r="AA6" s="40">
        <v>0</v>
      </c>
      <c r="AB6" s="40">
        <v>0</v>
      </c>
      <c r="AC6" s="40">
        <v>0</v>
      </c>
      <c r="AD6" s="40">
        <v>0</v>
      </c>
      <c r="AE6" s="40">
        <v>0</v>
      </c>
      <c r="AF6" s="40">
        <v>0</v>
      </c>
      <c r="AG6" s="40">
        <v>0</v>
      </c>
      <c r="AH6" s="40">
        <v>0</v>
      </c>
      <c r="AI6" s="40">
        <v>0</v>
      </c>
      <c r="AJ6" s="40">
        <v>0</v>
      </c>
      <c r="AK6" s="40">
        <v>0</v>
      </c>
      <c r="AL6" s="40">
        <v>0</v>
      </c>
    </row>
    <row r="7" spans="1:38" ht="25.5" customHeight="1" x14ac:dyDescent="0.2">
      <c r="A7" s="12" t="s">
        <v>5</v>
      </c>
      <c r="B7" s="39">
        <f t="shared" si="1"/>
        <v>227700000</v>
      </c>
      <c r="C7" s="40">
        <v>0</v>
      </c>
      <c r="D7" s="40">
        <v>0</v>
      </c>
      <c r="E7" s="40">
        <v>24000000</v>
      </c>
      <c r="F7" s="40">
        <v>0</v>
      </c>
      <c r="G7" s="40">
        <v>500000</v>
      </c>
      <c r="H7" s="40">
        <v>0</v>
      </c>
      <c r="I7" s="40">
        <v>0</v>
      </c>
      <c r="J7" s="40">
        <v>3000000</v>
      </c>
      <c r="K7" s="40">
        <v>91250000</v>
      </c>
      <c r="L7" s="40">
        <v>4000000</v>
      </c>
      <c r="M7" s="40">
        <v>0</v>
      </c>
      <c r="N7" s="40">
        <v>0</v>
      </c>
      <c r="O7" s="40">
        <v>0</v>
      </c>
      <c r="P7" s="40">
        <v>0</v>
      </c>
      <c r="Q7" s="40">
        <v>56200000</v>
      </c>
      <c r="R7" s="40">
        <v>0</v>
      </c>
      <c r="S7" s="40">
        <v>0</v>
      </c>
      <c r="T7" s="40">
        <v>20000000</v>
      </c>
      <c r="U7" s="40">
        <v>0</v>
      </c>
      <c r="V7" s="40">
        <v>0</v>
      </c>
      <c r="W7" s="40">
        <v>2000000</v>
      </c>
      <c r="X7" s="40">
        <v>1000000</v>
      </c>
      <c r="Y7" s="40">
        <v>2000000</v>
      </c>
      <c r="Z7" s="40">
        <v>0</v>
      </c>
      <c r="AA7" s="40">
        <v>0</v>
      </c>
      <c r="AB7" s="40">
        <v>0</v>
      </c>
      <c r="AC7" s="40">
        <v>0</v>
      </c>
      <c r="AD7" s="40">
        <v>0</v>
      </c>
      <c r="AE7" s="40">
        <v>0</v>
      </c>
      <c r="AF7" s="40">
        <v>0</v>
      </c>
      <c r="AG7" s="40">
        <v>0</v>
      </c>
      <c r="AH7" s="40">
        <v>5000000</v>
      </c>
      <c r="AI7" s="40">
        <v>0</v>
      </c>
      <c r="AJ7" s="40">
        <v>0</v>
      </c>
      <c r="AK7" s="40">
        <v>18750000</v>
      </c>
      <c r="AL7" s="40">
        <v>0</v>
      </c>
    </row>
    <row r="8" spans="1:38" ht="25.5" customHeight="1" x14ac:dyDescent="0.2">
      <c r="A8" s="12" t="s">
        <v>6</v>
      </c>
      <c r="B8" s="39">
        <f t="shared" si="1"/>
        <v>134400000</v>
      </c>
      <c r="C8" s="40">
        <v>0</v>
      </c>
      <c r="D8" s="40">
        <v>0</v>
      </c>
      <c r="E8" s="40">
        <v>0</v>
      </c>
      <c r="F8" s="40">
        <v>0</v>
      </c>
      <c r="G8" s="40">
        <v>0</v>
      </c>
      <c r="H8" s="40">
        <v>0</v>
      </c>
      <c r="I8" s="40">
        <v>0</v>
      </c>
      <c r="J8" s="40">
        <v>70000000</v>
      </c>
      <c r="K8" s="40">
        <v>0</v>
      </c>
      <c r="L8" s="40">
        <v>0</v>
      </c>
      <c r="M8" s="40">
        <v>0</v>
      </c>
      <c r="N8" s="40">
        <v>0</v>
      </c>
      <c r="O8" s="40">
        <v>0</v>
      </c>
      <c r="P8" s="40">
        <v>0</v>
      </c>
      <c r="Q8" s="40">
        <v>14000000</v>
      </c>
      <c r="R8" s="40">
        <v>50400000</v>
      </c>
      <c r="S8" s="40">
        <v>0</v>
      </c>
      <c r="T8" s="40">
        <v>0</v>
      </c>
      <c r="U8" s="40">
        <v>0</v>
      </c>
      <c r="V8" s="40">
        <v>0</v>
      </c>
      <c r="W8" s="40">
        <v>0</v>
      </c>
      <c r="X8" s="40">
        <v>0</v>
      </c>
      <c r="Y8" s="40">
        <v>0</v>
      </c>
      <c r="Z8" s="40">
        <v>0</v>
      </c>
      <c r="AA8" s="40">
        <v>0</v>
      </c>
      <c r="AB8" s="40">
        <v>0</v>
      </c>
      <c r="AC8" s="40">
        <v>0</v>
      </c>
      <c r="AD8" s="40">
        <v>0</v>
      </c>
      <c r="AE8" s="40">
        <v>0</v>
      </c>
      <c r="AF8" s="40">
        <v>0</v>
      </c>
      <c r="AG8" s="40">
        <v>0</v>
      </c>
      <c r="AH8" s="40">
        <v>0</v>
      </c>
      <c r="AI8" s="40">
        <v>0</v>
      </c>
      <c r="AJ8" s="40">
        <v>0</v>
      </c>
      <c r="AK8" s="40">
        <v>0</v>
      </c>
      <c r="AL8" s="40">
        <v>0</v>
      </c>
    </row>
    <row r="9" spans="1:38" ht="25.5" customHeight="1" x14ac:dyDescent="0.2">
      <c r="A9" s="12" t="s">
        <v>7</v>
      </c>
      <c r="B9" s="39">
        <f t="shared" si="1"/>
        <v>909000000</v>
      </c>
      <c r="C9" s="40">
        <v>0</v>
      </c>
      <c r="D9" s="40">
        <v>0</v>
      </c>
      <c r="E9" s="40">
        <v>0</v>
      </c>
      <c r="F9" s="40">
        <v>0</v>
      </c>
      <c r="G9" s="40">
        <v>3000000</v>
      </c>
      <c r="H9" s="40">
        <v>0</v>
      </c>
      <c r="I9" s="40">
        <v>0</v>
      </c>
      <c r="J9" s="40">
        <v>540000000</v>
      </c>
      <c r="K9" s="40">
        <v>0</v>
      </c>
      <c r="L9" s="40">
        <v>18000000</v>
      </c>
      <c r="M9" s="40">
        <v>0</v>
      </c>
      <c r="N9" s="40">
        <v>0</v>
      </c>
      <c r="O9" s="40">
        <v>0</v>
      </c>
      <c r="P9" s="40">
        <v>0</v>
      </c>
      <c r="Q9" s="40">
        <v>0</v>
      </c>
      <c r="R9" s="40">
        <v>150000000</v>
      </c>
      <c r="S9" s="40">
        <v>0</v>
      </c>
      <c r="T9" s="40">
        <v>0</v>
      </c>
      <c r="U9" s="40">
        <v>0</v>
      </c>
      <c r="V9" s="40">
        <v>0</v>
      </c>
      <c r="W9" s="40">
        <v>0</v>
      </c>
      <c r="X9" s="40">
        <v>0</v>
      </c>
      <c r="Y9" s="40">
        <v>0</v>
      </c>
      <c r="Z9" s="40">
        <v>0</v>
      </c>
      <c r="AA9" s="40">
        <v>0</v>
      </c>
      <c r="AB9" s="40">
        <v>0</v>
      </c>
      <c r="AC9" s="40">
        <v>0</v>
      </c>
      <c r="AD9" s="40">
        <v>0</v>
      </c>
      <c r="AE9" s="40">
        <v>0</v>
      </c>
      <c r="AF9" s="40">
        <v>0</v>
      </c>
      <c r="AG9" s="40">
        <v>0</v>
      </c>
      <c r="AH9" s="40">
        <v>180000000</v>
      </c>
      <c r="AI9" s="40">
        <v>0</v>
      </c>
      <c r="AJ9" s="40">
        <v>0</v>
      </c>
      <c r="AK9" s="40">
        <v>0</v>
      </c>
      <c r="AL9" s="40">
        <v>18000000</v>
      </c>
    </row>
    <row r="10" spans="1:38" ht="25.5" customHeight="1" x14ac:dyDescent="0.2">
      <c r="A10" s="12" t="s">
        <v>8</v>
      </c>
      <c r="B10" s="39">
        <f t="shared" si="1"/>
        <v>16925600000</v>
      </c>
      <c r="C10" s="40">
        <v>2965200000</v>
      </c>
      <c r="D10" s="40">
        <v>0</v>
      </c>
      <c r="E10" s="40">
        <v>3000000000</v>
      </c>
      <c r="F10" s="40">
        <v>0</v>
      </c>
      <c r="G10" s="40">
        <v>3900000</v>
      </c>
      <c r="H10" s="40">
        <v>0</v>
      </c>
      <c r="I10" s="40">
        <v>0</v>
      </c>
      <c r="J10" s="40">
        <v>3300000</v>
      </c>
      <c r="K10" s="40">
        <v>9000000000</v>
      </c>
      <c r="L10" s="40">
        <v>64300000</v>
      </c>
      <c r="M10" s="40">
        <v>0</v>
      </c>
      <c r="N10" s="40">
        <v>29800000</v>
      </c>
      <c r="O10" s="40">
        <v>0</v>
      </c>
      <c r="P10" s="40">
        <v>0</v>
      </c>
      <c r="Q10" s="40">
        <v>1266000000</v>
      </c>
      <c r="R10" s="40">
        <v>393000000</v>
      </c>
      <c r="S10" s="40">
        <v>0</v>
      </c>
      <c r="T10" s="40">
        <v>0</v>
      </c>
      <c r="U10" s="40">
        <v>0</v>
      </c>
      <c r="V10" s="40">
        <v>0</v>
      </c>
      <c r="W10" s="40">
        <v>32000000</v>
      </c>
      <c r="X10" s="40">
        <v>12500000</v>
      </c>
      <c r="Y10" s="40">
        <v>0</v>
      </c>
      <c r="Z10" s="40">
        <v>25000000</v>
      </c>
      <c r="AA10" s="40">
        <v>79000000</v>
      </c>
      <c r="AB10" s="40">
        <v>32000000</v>
      </c>
      <c r="AC10" s="40">
        <v>0</v>
      </c>
      <c r="AD10" s="40">
        <v>0</v>
      </c>
      <c r="AE10" s="40">
        <v>0</v>
      </c>
      <c r="AF10" s="40">
        <v>0</v>
      </c>
      <c r="AG10" s="40">
        <v>0</v>
      </c>
      <c r="AH10" s="40">
        <v>18600000</v>
      </c>
      <c r="AI10" s="40">
        <v>0</v>
      </c>
      <c r="AJ10" s="40">
        <v>1000000</v>
      </c>
      <c r="AK10" s="40">
        <v>0</v>
      </c>
      <c r="AL10" s="40">
        <v>0</v>
      </c>
    </row>
    <row r="11" spans="1:38" ht="25.5" customHeight="1" x14ac:dyDescent="0.2">
      <c r="A11" s="12" t="s">
        <v>9</v>
      </c>
      <c r="B11" s="39">
        <f t="shared" si="1"/>
        <v>13318038232271.176</v>
      </c>
      <c r="C11" s="40">
        <v>50139333698.462044</v>
      </c>
      <c r="D11" s="40">
        <v>1800792642084.2668</v>
      </c>
      <c r="E11" s="40">
        <v>1102877720403.5286</v>
      </c>
      <c r="F11" s="40">
        <v>134559218561.15607</v>
      </c>
      <c r="G11" s="40">
        <v>9996199998.7157097</v>
      </c>
      <c r="H11" s="40">
        <v>259192409.51818839</v>
      </c>
      <c r="I11" s="40">
        <v>5541068498.3535786</v>
      </c>
      <c r="J11" s="40">
        <v>203847100706.11862</v>
      </c>
      <c r="K11" s="40">
        <v>3018245540471.1104</v>
      </c>
      <c r="L11" s="40">
        <v>87047704014.073532</v>
      </c>
      <c r="M11" s="40">
        <v>26890633722.139824</v>
      </c>
      <c r="N11" s="40">
        <v>377674742661.16748</v>
      </c>
      <c r="O11" s="40">
        <v>10784874128.671692</v>
      </c>
      <c r="P11" s="40">
        <v>1507801997.6779222</v>
      </c>
      <c r="Q11" s="40">
        <v>52555784193.923454</v>
      </c>
      <c r="R11" s="40">
        <v>743234023346.01868</v>
      </c>
      <c r="S11" s="40">
        <v>0</v>
      </c>
      <c r="T11" s="40">
        <v>46301598190.845139</v>
      </c>
      <c r="U11" s="40">
        <v>0</v>
      </c>
      <c r="V11" s="40">
        <v>0</v>
      </c>
      <c r="W11" s="40">
        <v>1696232142529.8267</v>
      </c>
      <c r="X11" s="40">
        <v>13292690998.721691</v>
      </c>
      <c r="Y11" s="40">
        <v>2502857802.9576907</v>
      </c>
      <c r="Z11" s="40">
        <v>114307523369.7883</v>
      </c>
      <c r="AA11" s="40">
        <v>634459771.55469656</v>
      </c>
      <c r="AB11" s="40">
        <v>26707903448.978031</v>
      </c>
      <c r="AC11" s="40">
        <v>0</v>
      </c>
      <c r="AD11" s="40">
        <v>3450589869751.4951</v>
      </c>
      <c r="AE11" s="40">
        <v>0</v>
      </c>
      <c r="AF11" s="40">
        <v>0</v>
      </c>
      <c r="AG11" s="40">
        <v>12959620.475909419</v>
      </c>
      <c r="AH11" s="40">
        <v>129676461753.59474</v>
      </c>
      <c r="AI11" s="40">
        <v>0</v>
      </c>
      <c r="AJ11" s="40">
        <v>78219715393.386856</v>
      </c>
      <c r="AK11" s="40">
        <v>9037922492.3721523</v>
      </c>
      <c r="AL11" s="40">
        <v>124568546252.27393</v>
      </c>
    </row>
    <row r="12" spans="1:38" ht="25.5" customHeight="1" x14ac:dyDescent="0.2">
      <c r="A12" s="12" t="s">
        <v>10</v>
      </c>
      <c r="B12" s="39">
        <f t="shared" si="1"/>
        <v>90225600000</v>
      </c>
      <c r="C12" s="40">
        <v>540000000</v>
      </c>
      <c r="D12" s="40">
        <v>5400000000</v>
      </c>
      <c r="E12" s="40">
        <v>46000000</v>
      </c>
      <c r="F12" s="40">
        <v>420000000</v>
      </c>
      <c r="G12" s="40">
        <v>11577500000</v>
      </c>
      <c r="H12" s="40">
        <v>1409000000</v>
      </c>
      <c r="I12" s="40">
        <v>21000000</v>
      </c>
      <c r="J12" s="40">
        <v>1669250000</v>
      </c>
      <c r="K12" s="40">
        <v>1800000000</v>
      </c>
      <c r="L12" s="40">
        <v>1980600000</v>
      </c>
      <c r="M12" s="40">
        <v>1920000000</v>
      </c>
      <c r="N12" s="40">
        <v>0</v>
      </c>
      <c r="O12" s="40">
        <v>0</v>
      </c>
      <c r="P12" s="40">
        <v>0</v>
      </c>
      <c r="Q12" s="40">
        <v>24965000000</v>
      </c>
      <c r="R12" s="40">
        <v>6394600000</v>
      </c>
      <c r="S12" s="40">
        <v>11442000000</v>
      </c>
      <c r="T12" s="40">
        <v>1365000000</v>
      </c>
      <c r="U12" s="40">
        <v>64000000</v>
      </c>
      <c r="V12" s="40">
        <v>0</v>
      </c>
      <c r="W12" s="40">
        <v>3996250000</v>
      </c>
      <c r="X12" s="40">
        <v>7682000000</v>
      </c>
      <c r="Y12" s="40">
        <v>2650000000</v>
      </c>
      <c r="Z12" s="40">
        <v>1586900000</v>
      </c>
      <c r="AA12" s="40">
        <v>0</v>
      </c>
      <c r="AB12" s="40">
        <v>20000000</v>
      </c>
      <c r="AC12" s="40">
        <v>0</v>
      </c>
      <c r="AD12" s="40">
        <v>0</v>
      </c>
      <c r="AE12" s="40">
        <v>0</v>
      </c>
      <c r="AF12" s="40">
        <v>0</v>
      </c>
      <c r="AG12" s="40">
        <v>0</v>
      </c>
      <c r="AH12" s="40">
        <v>2034000000</v>
      </c>
      <c r="AI12" s="40">
        <v>0</v>
      </c>
      <c r="AJ12" s="40">
        <v>537000000</v>
      </c>
      <c r="AK12" s="40">
        <v>681500000</v>
      </c>
      <c r="AL12" s="40">
        <v>24000000</v>
      </c>
    </row>
    <row r="13" spans="1:38" ht="25.5" customHeight="1" x14ac:dyDescent="0.2">
      <c r="A13" s="12" t="s">
        <v>11</v>
      </c>
      <c r="B13" s="39">
        <f t="shared" si="1"/>
        <v>0</v>
      </c>
      <c r="C13" s="40">
        <v>0</v>
      </c>
      <c r="D13" s="40">
        <v>0</v>
      </c>
      <c r="E13" s="40">
        <v>0</v>
      </c>
      <c r="F13" s="40">
        <v>0</v>
      </c>
      <c r="G13" s="40">
        <v>0</v>
      </c>
      <c r="H13" s="40">
        <v>0</v>
      </c>
      <c r="I13" s="40">
        <v>0</v>
      </c>
      <c r="J13" s="40">
        <v>0</v>
      </c>
      <c r="K13" s="40">
        <v>0</v>
      </c>
      <c r="L13" s="40">
        <v>0</v>
      </c>
      <c r="M13" s="40">
        <v>0</v>
      </c>
      <c r="N13" s="40">
        <v>0</v>
      </c>
      <c r="O13" s="40">
        <v>0</v>
      </c>
      <c r="P13" s="40">
        <v>0</v>
      </c>
      <c r="Q13" s="40">
        <v>0</v>
      </c>
      <c r="R13" s="40">
        <v>0</v>
      </c>
      <c r="S13" s="40">
        <v>0</v>
      </c>
      <c r="T13" s="40">
        <v>0</v>
      </c>
      <c r="U13" s="40">
        <v>0</v>
      </c>
      <c r="V13" s="40">
        <v>0</v>
      </c>
      <c r="W13" s="40">
        <v>0</v>
      </c>
      <c r="X13" s="40">
        <v>0</v>
      </c>
      <c r="Y13" s="40">
        <v>0</v>
      </c>
      <c r="Z13" s="40">
        <v>0</v>
      </c>
      <c r="AA13" s="40">
        <v>0</v>
      </c>
      <c r="AB13" s="40">
        <v>0</v>
      </c>
      <c r="AC13" s="40">
        <v>0</v>
      </c>
      <c r="AD13" s="40">
        <v>0</v>
      </c>
      <c r="AE13" s="40">
        <v>0</v>
      </c>
      <c r="AF13" s="40">
        <v>0</v>
      </c>
      <c r="AG13" s="40">
        <v>0</v>
      </c>
      <c r="AH13" s="40">
        <v>0</v>
      </c>
      <c r="AI13" s="40">
        <v>0</v>
      </c>
      <c r="AJ13" s="40">
        <v>0</v>
      </c>
      <c r="AK13" s="40">
        <v>0</v>
      </c>
      <c r="AL13" s="40">
        <v>0</v>
      </c>
    </row>
    <row r="14" spans="1:38" ht="25.5" customHeight="1" x14ac:dyDescent="0.2">
      <c r="A14" s="12" t="s">
        <v>12</v>
      </c>
      <c r="B14" s="39">
        <f t="shared" si="1"/>
        <v>3738420000</v>
      </c>
      <c r="C14" s="40">
        <v>360000000</v>
      </c>
      <c r="D14" s="40">
        <v>0</v>
      </c>
      <c r="E14" s="40">
        <v>0</v>
      </c>
      <c r="F14" s="40">
        <v>0</v>
      </c>
      <c r="G14" s="40">
        <v>34800000</v>
      </c>
      <c r="H14" s="40">
        <v>24000000</v>
      </c>
      <c r="I14" s="40">
        <v>0</v>
      </c>
      <c r="J14" s="40">
        <v>146400000</v>
      </c>
      <c r="K14" s="40">
        <v>151200000</v>
      </c>
      <c r="L14" s="40">
        <v>600000000</v>
      </c>
      <c r="M14" s="40">
        <v>108000000</v>
      </c>
      <c r="N14" s="40">
        <v>0</v>
      </c>
      <c r="O14" s="40">
        <v>0</v>
      </c>
      <c r="P14" s="40">
        <v>0</v>
      </c>
      <c r="Q14" s="40">
        <v>0</v>
      </c>
      <c r="R14" s="40">
        <v>94020000</v>
      </c>
      <c r="S14" s="40">
        <v>1440000000</v>
      </c>
      <c r="T14" s="40">
        <v>480000000</v>
      </c>
      <c r="U14" s="40">
        <v>0</v>
      </c>
      <c r="V14" s="40">
        <v>0</v>
      </c>
      <c r="W14" s="40">
        <v>60000000</v>
      </c>
      <c r="X14" s="40">
        <v>0</v>
      </c>
      <c r="Y14" s="40">
        <v>0</v>
      </c>
      <c r="Z14" s="40">
        <v>0</v>
      </c>
      <c r="AA14" s="40">
        <v>30000000</v>
      </c>
      <c r="AB14" s="40">
        <v>120000000</v>
      </c>
      <c r="AC14" s="40">
        <v>0</v>
      </c>
      <c r="AD14" s="40">
        <v>0</v>
      </c>
      <c r="AE14" s="40">
        <v>0</v>
      </c>
      <c r="AF14" s="40">
        <v>0</v>
      </c>
      <c r="AG14" s="40">
        <v>0</v>
      </c>
      <c r="AH14" s="40">
        <v>30000000</v>
      </c>
      <c r="AI14" s="40">
        <v>0</v>
      </c>
      <c r="AJ14" s="40">
        <v>0</v>
      </c>
      <c r="AK14" s="40">
        <v>60000000</v>
      </c>
      <c r="AL14" s="40">
        <v>0</v>
      </c>
    </row>
    <row r="15" spans="1:38" ht="25.5" customHeight="1" x14ac:dyDescent="0.2">
      <c r="A15" s="12" t="s">
        <v>13</v>
      </c>
      <c r="B15" s="39">
        <f t="shared" si="1"/>
        <v>21550300000</v>
      </c>
      <c r="C15" s="40">
        <v>0</v>
      </c>
      <c r="D15" s="40">
        <v>0</v>
      </c>
      <c r="E15" s="40">
        <v>1300000000</v>
      </c>
      <c r="F15" s="40">
        <v>0</v>
      </c>
      <c r="G15" s="40">
        <v>30000000</v>
      </c>
      <c r="H15" s="40">
        <v>0</v>
      </c>
      <c r="I15" s="40">
        <v>0</v>
      </c>
      <c r="J15" s="40">
        <v>12000000</v>
      </c>
      <c r="K15" s="40">
        <v>570000000</v>
      </c>
      <c r="L15" s="40">
        <v>7800000</v>
      </c>
      <c r="M15" s="40">
        <v>0</v>
      </c>
      <c r="N15" s="40">
        <v>931250000</v>
      </c>
      <c r="O15" s="40">
        <v>43750000</v>
      </c>
      <c r="P15" s="40">
        <v>1950000000</v>
      </c>
      <c r="Q15" s="40">
        <v>750000000</v>
      </c>
      <c r="R15" s="40">
        <v>11010000000</v>
      </c>
      <c r="S15" s="40">
        <v>180000000</v>
      </c>
      <c r="T15" s="40">
        <v>0</v>
      </c>
      <c r="U15" s="40">
        <v>0</v>
      </c>
      <c r="V15" s="40">
        <v>0</v>
      </c>
      <c r="W15" s="40">
        <v>3622500000</v>
      </c>
      <c r="X15" s="40">
        <v>4500000</v>
      </c>
      <c r="Y15" s="40">
        <v>90000000</v>
      </c>
      <c r="Z15" s="40">
        <v>90000000</v>
      </c>
      <c r="AA15" s="40">
        <v>105000000</v>
      </c>
      <c r="AB15" s="40">
        <v>28500000</v>
      </c>
      <c r="AC15" s="40">
        <v>0</v>
      </c>
      <c r="AD15" s="40">
        <v>0</v>
      </c>
      <c r="AE15" s="40">
        <v>0</v>
      </c>
      <c r="AF15" s="40">
        <v>0</v>
      </c>
      <c r="AG15" s="40">
        <v>0</v>
      </c>
      <c r="AH15" s="40">
        <v>822000000</v>
      </c>
      <c r="AI15" s="40">
        <v>0</v>
      </c>
      <c r="AJ15" s="40">
        <v>0</v>
      </c>
      <c r="AK15" s="40">
        <v>3000000</v>
      </c>
      <c r="AL15" s="40">
        <v>0</v>
      </c>
    </row>
    <row r="16" spans="1:38" ht="25.5" customHeight="1" x14ac:dyDescent="0.2">
      <c r="A16" s="12" t="s">
        <v>14</v>
      </c>
      <c r="B16" s="39">
        <f t="shared" si="1"/>
        <v>0</v>
      </c>
      <c r="C16" s="40">
        <v>0</v>
      </c>
      <c r="D16" s="40">
        <v>0</v>
      </c>
      <c r="E16" s="40">
        <v>0</v>
      </c>
      <c r="F16" s="40">
        <v>0</v>
      </c>
      <c r="G16" s="40">
        <v>0</v>
      </c>
      <c r="H16" s="40">
        <v>0</v>
      </c>
      <c r="I16" s="40">
        <v>0</v>
      </c>
      <c r="J16" s="40">
        <v>0</v>
      </c>
      <c r="K16" s="40">
        <v>0</v>
      </c>
      <c r="L16" s="40">
        <v>0</v>
      </c>
      <c r="M16" s="40">
        <v>0</v>
      </c>
      <c r="N16" s="40">
        <v>0</v>
      </c>
      <c r="O16" s="40">
        <v>0</v>
      </c>
      <c r="P16" s="40">
        <v>0</v>
      </c>
      <c r="Q16" s="40">
        <v>0</v>
      </c>
      <c r="R16" s="40">
        <v>0</v>
      </c>
      <c r="S16" s="40">
        <v>0</v>
      </c>
      <c r="T16" s="40">
        <v>0</v>
      </c>
      <c r="U16" s="40">
        <v>0</v>
      </c>
      <c r="V16" s="40">
        <v>0</v>
      </c>
      <c r="W16" s="40">
        <v>0</v>
      </c>
      <c r="X16" s="40">
        <v>0</v>
      </c>
      <c r="Y16" s="40">
        <v>0</v>
      </c>
      <c r="Z16" s="40">
        <v>0</v>
      </c>
      <c r="AA16" s="40">
        <v>0</v>
      </c>
      <c r="AB16" s="40">
        <v>0</v>
      </c>
      <c r="AC16" s="40">
        <v>0</v>
      </c>
      <c r="AD16" s="40">
        <v>0</v>
      </c>
      <c r="AE16" s="40">
        <v>0</v>
      </c>
      <c r="AF16" s="40">
        <v>0</v>
      </c>
      <c r="AG16" s="40">
        <v>0</v>
      </c>
      <c r="AH16" s="40">
        <v>0</v>
      </c>
      <c r="AI16" s="40">
        <v>0</v>
      </c>
      <c r="AJ16" s="40">
        <v>0</v>
      </c>
      <c r="AK16" s="40">
        <v>0</v>
      </c>
      <c r="AL16" s="40">
        <v>0</v>
      </c>
    </row>
    <row r="17" spans="1:38" ht="25.5" customHeight="1" x14ac:dyDescent="0.2">
      <c r="A17" s="12" t="s">
        <v>15</v>
      </c>
      <c r="B17" s="39">
        <f t="shared" si="1"/>
        <v>6359631854787.7764</v>
      </c>
      <c r="C17" s="40">
        <v>109969013002.02751</v>
      </c>
      <c r="D17" s="40">
        <v>380159944305.23181</v>
      </c>
      <c r="E17" s="40">
        <v>818320329911.41943</v>
      </c>
      <c r="F17" s="40">
        <v>396603210507.3587</v>
      </c>
      <c r="G17" s="40">
        <v>7493358655.9945059</v>
      </c>
      <c r="H17" s="40">
        <v>17573734.172310039</v>
      </c>
      <c r="I17" s="40">
        <v>12470585078.603558</v>
      </c>
      <c r="J17" s="40">
        <v>50891591204.745247</v>
      </c>
      <c r="K17" s="40">
        <v>1703341133372.158</v>
      </c>
      <c r="L17" s="40">
        <v>41684805389.885048</v>
      </c>
      <c r="M17" s="40">
        <v>214845422.08833262</v>
      </c>
      <c r="N17" s="40">
        <v>63491781486.430206</v>
      </c>
      <c r="O17" s="40">
        <v>68378826516.430405</v>
      </c>
      <c r="P17" s="40">
        <v>118427351937.68211</v>
      </c>
      <c r="Q17" s="40">
        <v>812748356963.78748</v>
      </c>
      <c r="R17" s="40">
        <v>231582292343.15884</v>
      </c>
      <c r="S17" s="40">
        <v>1294297834.8882861</v>
      </c>
      <c r="T17" s="40">
        <v>283861973554.42957</v>
      </c>
      <c r="U17" s="40">
        <v>5023430339.08041</v>
      </c>
      <c r="V17" s="40">
        <v>151910692623.48849</v>
      </c>
      <c r="W17" s="40">
        <v>171257686268.52689</v>
      </c>
      <c r="X17" s="40">
        <v>3168489377.2172341</v>
      </c>
      <c r="Y17" s="40">
        <v>5194639242.305974</v>
      </c>
      <c r="Z17" s="40">
        <v>12612504097.411409</v>
      </c>
      <c r="AA17" s="40">
        <v>116074828.75006059</v>
      </c>
      <c r="AB17" s="40">
        <v>50023848712.949104</v>
      </c>
      <c r="AC17" s="40">
        <v>0</v>
      </c>
      <c r="AD17" s="40">
        <v>0</v>
      </c>
      <c r="AE17" s="40">
        <v>0</v>
      </c>
      <c r="AF17" s="40">
        <v>0</v>
      </c>
      <c r="AG17" s="40">
        <v>47737720369.031364</v>
      </c>
      <c r="AH17" s="40">
        <v>34871122220.667625</v>
      </c>
      <c r="AI17" s="40">
        <v>0</v>
      </c>
      <c r="AJ17" s="40">
        <v>758929992341.31982</v>
      </c>
      <c r="AK17" s="40">
        <v>5164382801.3142452</v>
      </c>
      <c r="AL17" s="40">
        <v>12670000345.222052</v>
      </c>
    </row>
    <row r="18" spans="1:38" ht="25.5" customHeight="1" x14ac:dyDescent="0.2">
      <c r="A18" s="12" t="s">
        <v>16</v>
      </c>
      <c r="B18" s="39">
        <f t="shared" si="1"/>
        <v>1183160000</v>
      </c>
      <c r="C18" s="40">
        <v>0</v>
      </c>
      <c r="D18" s="40">
        <v>0</v>
      </c>
      <c r="E18" s="40">
        <v>0</v>
      </c>
      <c r="F18" s="40">
        <v>0</v>
      </c>
      <c r="G18" s="40">
        <v>26040000</v>
      </c>
      <c r="H18" s="40">
        <v>0</v>
      </c>
      <c r="I18" s="40">
        <v>0</v>
      </c>
      <c r="J18" s="40">
        <v>0</v>
      </c>
      <c r="K18" s="40">
        <v>0</v>
      </c>
      <c r="L18" s="40">
        <v>24000000</v>
      </c>
      <c r="M18" s="40">
        <v>0</v>
      </c>
      <c r="N18" s="40">
        <v>0</v>
      </c>
      <c r="O18" s="40">
        <v>0</v>
      </c>
      <c r="P18" s="40">
        <v>0</v>
      </c>
      <c r="Q18" s="40">
        <v>8820000</v>
      </c>
      <c r="R18" s="40">
        <v>119900000</v>
      </c>
      <c r="S18" s="40">
        <v>900000000</v>
      </c>
      <c r="T18" s="40">
        <v>0</v>
      </c>
      <c r="U18" s="40">
        <v>0</v>
      </c>
      <c r="V18" s="40">
        <v>0</v>
      </c>
      <c r="W18" s="40">
        <v>36000000</v>
      </c>
      <c r="X18" s="40">
        <v>0</v>
      </c>
      <c r="Y18" s="40">
        <v>0</v>
      </c>
      <c r="Z18" s="40">
        <v>0</v>
      </c>
      <c r="AA18" s="40">
        <v>32000000</v>
      </c>
      <c r="AB18" s="40">
        <v>0</v>
      </c>
      <c r="AC18" s="40">
        <v>0</v>
      </c>
      <c r="AD18" s="40">
        <v>0</v>
      </c>
      <c r="AE18" s="40">
        <v>0</v>
      </c>
      <c r="AF18" s="40">
        <v>0</v>
      </c>
      <c r="AG18" s="40">
        <v>0</v>
      </c>
      <c r="AH18" s="40">
        <v>28300000</v>
      </c>
      <c r="AI18" s="40">
        <v>0</v>
      </c>
      <c r="AJ18" s="40">
        <v>6900000</v>
      </c>
      <c r="AK18" s="40">
        <v>1200000</v>
      </c>
      <c r="AL18" s="40">
        <v>0</v>
      </c>
    </row>
    <row r="19" spans="1:38" ht="25.5" customHeight="1" x14ac:dyDescent="0.2">
      <c r="A19" s="12" t="s">
        <v>17</v>
      </c>
      <c r="B19" s="39">
        <f t="shared" si="1"/>
        <v>4936000000</v>
      </c>
      <c r="C19" s="40">
        <v>0</v>
      </c>
      <c r="D19" s="40">
        <v>0</v>
      </c>
      <c r="E19" s="40">
        <v>24000000</v>
      </c>
      <c r="F19" s="40">
        <v>88000000</v>
      </c>
      <c r="G19" s="40">
        <v>20000000</v>
      </c>
      <c r="H19" s="40">
        <v>0</v>
      </c>
      <c r="I19" s="40">
        <v>0</v>
      </c>
      <c r="J19" s="40">
        <v>32000000</v>
      </c>
      <c r="K19" s="40">
        <v>48000000</v>
      </c>
      <c r="L19" s="40">
        <v>20000000</v>
      </c>
      <c r="M19" s="40">
        <v>0</v>
      </c>
      <c r="N19" s="40">
        <v>24000000</v>
      </c>
      <c r="O19" s="40">
        <v>8000000</v>
      </c>
      <c r="P19" s="40">
        <v>0</v>
      </c>
      <c r="Q19" s="40">
        <v>68000000</v>
      </c>
      <c r="R19" s="40">
        <v>0</v>
      </c>
      <c r="S19" s="40">
        <v>4404000000</v>
      </c>
      <c r="T19" s="40">
        <v>92000000</v>
      </c>
      <c r="U19" s="40">
        <v>0</v>
      </c>
      <c r="V19" s="40">
        <v>0</v>
      </c>
      <c r="W19" s="40">
        <v>20000000</v>
      </c>
      <c r="X19" s="40">
        <v>12000000</v>
      </c>
      <c r="Y19" s="40">
        <v>0</v>
      </c>
      <c r="Z19" s="40">
        <v>12000000</v>
      </c>
      <c r="AA19" s="40">
        <v>26000000</v>
      </c>
      <c r="AB19" s="40">
        <v>6000000</v>
      </c>
      <c r="AC19" s="40">
        <v>0</v>
      </c>
      <c r="AD19" s="40">
        <v>0</v>
      </c>
      <c r="AE19" s="40">
        <v>0</v>
      </c>
      <c r="AF19" s="40">
        <v>0</v>
      </c>
      <c r="AG19" s="40">
        <v>0</v>
      </c>
      <c r="AH19" s="40">
        <v>24000000</v>
      </c>
      <c r="AI19" s="40">
        <v>0</v>
      </c>
      <c r="AJ19" s="40">
        <v>8000000</v>
      </c>
      <c r="AK19" s="40">
        <v>0</v>
      </c>
      <c r="AL19" s="40">
        <v>0</v>
      </c>
    </row>
    <row r="20" spans="1:38" ht="25.5" customHeight="1" x14ac:dyDescent="0.2">
      <c r="A20" s="12" t="s">
        <v>18</v>
      </c>
      <c r="B20" s="39">
        <f t="shared" si="1"/>
        <v>9904075033924.582</v>
      </c>
      <c r="C20" s="40">
        <v>7753867532.2276754</v>
      </c>
      <c r="D20" s="40">
        <v>82115707763.101471</v>
      </c>
      <c r="E20" s="40">
        <v>848626006051.05664</v>
      </c>
      <c r="F20" s="40">
        <v>68050160970.429123</v>
      </c>
      <c r="G20" s="40">
        <v>1973758303.6008136</v>
      </c>
      <c r="H20" s="40">
        <v>149769273.43062389</v>
      </c>
      <c r="I20" s="40">
        <v>20630636011.226254</v>
      </c>
      <c r="J20" s="40">
        <v>57121944144.630821</v>
      </c>
      <c r="K20" s="40">
        <v>2754899970470.8213</v>
      </c>
      <c r="L20" s="40">
        <v>33058528548.797806</v>
      </c>
      <c r="M20" s="40">
        <v>18625017.230197165</v>
      </c>
      <c r="N20" s="40">
        <v>39913976342.558884</v>
      </c>
      <c r="O20" s="40">
        <v>46562543.075492911</v>
      </c>
      <c r="P20" s="40">
        <v>238338255.6639356</v>
      </c>
      <c r="Q20" s="40">
        <v>119559331921.12051</v>
      </c>
      <c r="R20" s="40">
        <v>78924977638.619583</v>
      </c>
      <c r="S20" s="40">
        <v>2742957.0829926734</v>
      </c>
      <c r="T20" s="40">
        <v>224636303282.66571</v>
      </c>
      <c r="U20" s="40">
        <v>503865409.51333946</v>
      </c>
      <c r="V20" s="40">
        <v>270909341.53014058</v>
      </c>
      <c r="W20" s="40">
        <v>1623980043406.5781</v>
      </c>
      <c r="X20" s="40">
        <v>1380118774.723532</v>
      </c>
      <c r="Y20" s="40">
        <v>253977507.6845068</v>
      </c>
      <c r="Z20" s="40">
        <v>2746090273.7585874</v>
      </c>
      <c r="AA20" s="40">
        <v>592339799.1443069</v>
      </c>
      <c r="AB20" s="40">
        <v>685563472552.59973</v>
      </c>
      <c r="AC20" s="40">
        <v>0</v>
      </c>
      <c r="AD20" s="40">
        <v>0</v>
      </c>
      <c r="AE20" s="40">
        <v>0</v>
      </c>
      <c r="AF20" s="40">
        <v>0</v>
      </c>
      <c r="AG20" s="40">
        <v>4072111797.3553038</v>
      </c>
      <c r="AH20" s="40">
        <v>11424377302.907776</v>
      </c>
      <c r="AI20" s="40">
        <v>3037699943998.8672</v>
      </c>
      <c r="AJ20" s="40">
        <v>2096364251.0529757</v>
      </c>
      <c r="AK20" s="40">
        <v>0</v>
      </c>
      <c r="AL20" s="40">
        <v>195770212481.52499</v>
      </c>
    </row>
    <row r="21" spans="1:38" ht="25.5" customHeight="1" x14ac:dyDescent="0.2">
      <c r="A21" s="12" t="s">
        <v>19</v>
      </c>
      <c r="B21" s="39">
        <f t="shared" si="1"/>
        <v>245000000</v>
      </c>
      <c r="C21" s="40">
        <v>0</v>
      </c>
      <c r="D21" s="40">
        <v>0</v>
      </c>
      <c r="E21" s="40">
        <v>0</v>
      </c>
      <c r="F21" s="40">
        <v>0</v>
      </c>
      <c r="G21" s="40">
        <v>10000000</v>
      </c>
      <c r="H21" s="40">
        <v>0</v>
      </c>
      <c r="I21" s="40">
        <v>0</v>
      </c>
      <c r="J21" s="40">
        <v>0</v>
      </c>
      <c r="K21" s="40">
        <v>35000000</v>
      </c>
      <c r="L21" s="40">
        <v>0</v>
      </c>
      <c r="M21" s="40">
        <v>0</v>
      </c>
      <c r="N21" s="40">
        <v>0</v>
      </c>
      <c r="O21" s="40">
        <v>0</v>
      </c>
      <c r="P21" s="40">
        <v>0</v>
      </c>
      <c r="Q21" s="40">
        <v>20000000</v>
      </c>
      <c r="R21" s="40">
        <v>10000000</v>
      </c>
      <c r="S21" s="40">
        <v>120000000</v>
      </c>
      <c r="T21" s="40">
        <v>50000000</v>
      </c>
      <c r="U21" s="40">
        <v>0</v>
      </c>
      <c r="V21" s="40">
        <v>0</v>
      </c>
      <c r="W21" s="40">
        <v>0</v>
      </c>
      <c r="X21" s="40">
        <v>0</v>
      </c>
      <c r="Y21" s="40">
        <v>0</v>
      </c>
      <c r="Z21" s="40">
        <v>0</v>
      </c>
      <c r="AA21" s="40">
        <v>0</v>
      </c>
      <c r="AB21" s="40">
        <v>0</v>
      </c>
      <c r="AC21" s="40">
        <v>0</v>
      </c>
      <c r="AD21" s="40">
        <v>0</v>
      </c>
      <c r="AE21" s="40">
        <v>0</v>
      </c>
      <c r="AF21" s="40">
        <v>0</v>
      </c>
      <c r="AG21" s="40">
        <v>0</v>
      </c>
      <c r="AH21" s="40">
        <v>0</v>
      </c>
      <c r="AI21" s="40">
        <v>0</v>
      </c>
      <c r="AJ21" s="40">
        <v>0</v>
      </c>
      <c r="AK21" s="40">
        <v>0</v>
      </c>
      <c r="AL21" s="40">
        <v>0</v>
      </c>
    </row>
    <row r="22" spans="1:38" ht="25.5" customHeight="1" x14ac:dyDescent="0.2">
      <c r="A22" s="12" t="s">
        <v>20</v>
      </c>
      <c r="B22" s="39">
        <f t="shared" si="1"/>
        <v>0</v>
      </c>
      <c r="C22" s="40">
        <v>0</v>
      </c>
      <c r="D22" s="40">
        <v>0</v>
      </c>
      <c r="E22" s="40">
        <v>0</v>
      </c>
      <c r="F22" s="40">
        <v>0</v>
      </c>
      <c r="G22" s="40">
        <v>0</v>
      </c>
      <c r="H22" s="40">
        <v>0</v>
      </c>
      <c r="I22" s="40">
        <v>0</v>
      </c>
      <c r="J22" s="40">
        <v>0</v>
      </c>
      <c r="K22" s="40">
        <v>0</v>
      </c>
      <c r="L22" s="40">
        <v>0</v>
      </c>
      <c r="M22" s="40">
        <v>0</v>
      </c>
      <c r="N22" s="40">
        <v>0</v>
      </c>
      <c r="O22" s="40">
        <v>0</v>
      </c>
      <c r="P22" s="40">
        <v>0</v>
      </c>
      <c r="Q22" s="40">
        <v>0</v>
      </c>
      <c r="R22" s="40">
        <v>0</v>
      </c>
      <c r="S22" s="40">
        <v>0</v>
      </c>
      <c r="T22" s="40">
        <v>0</v>
      </c>
      <c r="U22" s="40">
        <v>0</v>
      </c>
      <c r="V22" s="40">
        <v>0</v>
      </c>
      <c r="W22" s="40">
        <v>0</v>
      </c>
      <c r="X22" s="40">
        <v>0</v>
      </c>
      <c r="Y22" s="40">
        <v>0</v>
      </c>
      <c r="Z22" s="40">
        <v>0</v>
      </c>
      <c r="AA22" s="40">
        <v>0</v>
      </c>
      <c r="AB22" s="40">
        <v>0</v>
      </c>
      <c r="AC22" s="40">
        <v>0</v>
      </c>
      <c r="AD22" s="40">
        <v>0</v>
      </c>
      <c r="AE22" s="40">
        <v>0</v>
      </c>
      <c r="AF22" s="40">
        <v>0</v>
      </c>
      <c r="AG22" s="40">
        <v>0</v>
      </c>
      <c r="AH22" s="40">
        <v>0</v>
      </c>
      <c r="AI22" s="40">
        <v>0</v>
      </c>
      <c r="AJ22" s="40">
        <v>0</v>
      </c>
      <c r="AK22" s="40">
        <v>0</v>
      </c>
      <c r="AL22" s="40">
        <v>0</v>
      </c>
    </row>
    <row r="23" spans="1:38" ht="25.5" customHeight="1" x14ac:dyDescent="0.2">
      <c r="A23" s="12" t="s">
        <v>21</v>
      </c>
      <c r="B23" s="39">
        <f t="shared" si="1"/>
        <v>1433700020</v>
      </c>
      <c r="C23" s="40">
        <v>0</v>
      </c>
      <c r="D23" s="40">
        <v>0</v>
      </c>
      <c r="E23" s="40">
        <v>58800000</v>
      </c>
      <c r="F23" s="40">
        <v>960000000</v>
      </c>
      <c r="G23" s="40">
        <v>0</v>
      </c>
      <c r="H23" s="40">
        <v>0</v>
      </c>
      <c r="I23" s="40">
        <v>0</v>
      </c>
      <c r="J23" s="40">
        <v>120000000</v>
      </c>
      <c r="K23" s="40">
        <v>98200000</v>
      </c>
      <c r="L23" s="40">
        <v>0</v>
      </c>
      <c r="M23" s="40">
        <v>0</v>
      </c>
      <c r="N23" s="40">
        <v>0</v>
      </c>
      <c r="O23" s="40">
        <v>0</v>
      </c>
      <c r="P23" s="40">
        <v>0</v>
      </c>
      <c r="Q23" s="40">
        <v>72000000</v>
      </c>
      <c r="R23" s="40">
        <v>124700020</v>
      </c>
      <c r="S23" s="40">
        <v>0</v>
      </c>
      <c r="T23" s="40">
        <v>0</v>
      </c>
      <c r="U23" s="40">
        <v>0</v>
      </c>
      <c r="V23" s="40">
        <v>0</v>
      </c>
      <c r="W23" s="40">
        <v>0</v>
      </c>
      <c r="X23" s="40">
        <v>0</v>
      </c>
      <c r="Y23" s="40">
        <v>0</v>
      </c>
      <c r="Z23" s="40">
        <v>0</v>
      </c>
      <c r="AA23" s="40">
        <v>0</v>
      </c>
      <c r="AB23" s="40">
        <v>0</v>
      </c>
      <c r="AC23" s="40">
        <v>0</v>
      </c>
      <c r="AD23" s="40">
        <v>0</v>
      </c>
      <c r="AE23" s="40">
        <v>0</v>
      </c>
      <c r="AF23" s="40">
        <v>0</v>
      </c>
      <c r="AG23" s="40">
        <v>0</v>
      </c>
      <c r="AH23" s="40">
        <v>0</v>
      </c>
      <c r="AI23" s="40">
        <v>0</v>
      </c>
      <c r="AJ23" s="40">
        <v>0</v>
      </c>
      <c r="AK23" s="40">
        <v>0</v>
      </c>
      <c r="AL23" s="40">
        <v>0</v>
      </c>
    </row>
    <row r="24" spans="1:38" ht="25.5" customHeight="1" x14ac:dyDescent="0.2">
      <c r="A24" s="12" t="s">
        <v>22</v>
      </c>
      <c r="B24" s="39">
        <f t="shared" si="1"/>
        <v>21735225000</v>
      </c>
      <c r="C24" s="40">
        <v>681625000</v>
      </c>
      <c r="D24" s="40">
        <v>0</v>
      </c>
      <c r="E24" s="40">
        <v>450000000</v>
      </c>
      <c r="F24" s="40">
        <v>545000000</v>
      </c>
      <c r="G24" s="40">
        <v>170000000</v>
      </c>
      <c r="H24" s="40">
        <v>0</v>
      </c>
      <c r="I24" s="40">
        <v>0</v>
      </c>
      <c r="J24" s="40">
        <v>55000000</v>
      </c>
      <c r="K24" s="40">
        <v>2695000000</v>
      </c>
      <c r="L24" s="40">
        <v>184900000</v>
      </c>
      <c r="M24" s="40">
        <v>0</v>
      </c>
      <c r="N24" s="40">
        <v>0</v>
      </c>
      <c r="O24" s="40">
        <v>75000000</v>
      </c>
      <c r="P24" s="40">
        <v>0</v>
      </c>
      <c r="Q24" s="40">
        <v>444000000</v>
      </c>
      <c r="R24" s="40">
        <v>2297000000</v>
      </c>
      <c r="S24" s="40">
        <v>13080000000</v>
      </c>
      <c r="T24" s="40">
        <v>0</v>
      </c>
      <c r="U24" s="40">
        <v>200000000</v>
      </c>
      <c r="V24" s="40">
        <v>40000000</v>
      </c>
      <c r="W24" s="40">
        <v>165500000</v>
      </c>
      <c r="X24" s="40">
        <v>36200000</v>
      </c>
      <c r="Y24" s="40">
        <v>350000000</v>
      </c>
      <c r="Z24" s="40">
        <v>20000000</v>
      </c>
      <c r="AA24" s="40">
        <v>89400000</v>
      </c>
      <c r="AB24" s="40">
        <v>0</v>
      </c>
      <c r="AC24" s="40">
        <v>0</v>
      </c>
      <c r="AD24" s="40">
        <v>0</v>
      </c>
      <c r="AE24" s="40">
        <v>0</v>
      </c>
      <c r="AF24" s="40">
        <v>0</v>
      </c>
      <c r="AG24" s="40">
        <v>0</v>
      </c>
      <c r="AH24" s="40">
        <v>48100000</v>
      </c>
      <c r="AI24" s="40">
        <v>0</v>
      </c>
      <c r="AJ24" s="40">
        <v>0</v>
      </c>
      <c r="AK24" s="40">
        <v>108500000</v>
      </c>
      <c r="AL24" s="40">
        <v>0</v>
      </c>
    </row>
    <row r="25" spans="1:38" ht="25.5" customHeight="1" x14ac:dyDescent="0.2">
      <c r="A25" s="12" t="s">
        <v>23</v>
      </c>
      <c r="B25" s="39">
        <f t="shared" si="1"/>
        <v>0</v>
      </c>
      <c r="C25" s="40">
        <v>0</v>
      </c>
      <c r="D25" s="40">
        <v>0</v>
      </c>
      <c r="E25" s="40">
        <v>0</v>
      </c>
      <c r="F25" s="40">
        <v>0</v>
      </c>
      <c r="G25" s="40">
        <v>0</v>
      </c>
      <c r="H25" s="40">
        <v>0</v>
      </c>
      <c r="I25" s="40">
        <v>0</v>
      </c>
      <c r="J25" s="40">
        <v>0</v>
      </c>
      <c r="K25" s="40">
        <v>0</v>
      </c>
      <c r="L25" s="40">
        <v>0</v>
      </c>
      <c r="M25" s="40">
        <v>0</v>
      </c>
      <c r="N25" s="40">
        <v>0</v>
      </c>
      <c r="O25" s="40">
        <v>0</v>
      </c>
      <c r="P25" s="40">
        <v>0</v>
      </c>
      <c r="Q25" s="40">
        <v>0</v>
      </c>
      <c r="R25" s="40">
        <v>0</v>
      </c>
      <c r="S25" s="40">
        <v>0</v>
      </c>
      <c r="T25" s="40">
        <v>0</v>
      </c>
      <c r="U25" s="40">
        <v>0</v>
      </c>
      <c r="V25" s="40">
        <v>0</v>
      </c>
      <c r="W25" s="40">
        <v>0</v>
      </c>
      <c r="X25" s="40">
        <v>0</v>
      </c>
      <c r="Y25" s="40">
        <v>0</v>
      </c>
      <c r="Z25" s="40">
        <v>0</v>
      </c>
      <c r="AA25" s="40">
        <v>0</v>
      </c>
      <c r="AB25" s="40">
        <v>0</v>
      </c>
      <c r="AC25" s="40">
        <v>0</v>
      </c>
      <c r="AD25" s="40">
        <v>0</v>
      </c>
      <c r="AE25" s="40">
        <v>0</v>
      </c>
      <c r="AF25" s="40">
        <v>0</v>
      </c>
      <c r="AG25" s="40">
        <v>0</v>
      </c>
      <c r="AH25" s="40">
        <v>0</v>
      </c>
      <c r="AI25" s="40">
        <v>0</v>
      </c>
      <c r="AJ25" s="40">
        <v>0</v>
      </c>
      <c r="AK25" s="40">
        <v>0</v>
      </c>
      <c r="AL25" s="40">
        <v>0</v>
      </c>
    </row>
    <row r="26" spans="1:38" ht="25.5" customHeight="1" x14ac:dyDescent="0.2">
      <c r="A26" s="12" t="s">
        <v>24</v>
      </c>
      <c r="B26" s="39">
        <f>SUM(C26:AL26)</f>
        <v>17919440002</v>
      </c>
      <c r="C26" s="40">
        <v>4286700000</v>
      </c>
      <c r="D26" s="40">
        <v>0</v>
      </c>
      <c r="E26" s="40">
        <v>2961100000</v>
      </c>
      <c r="F26" s="40">
        <v>1266999968</v>
      </c>
      <c r="G26" s="40">
        <v>74140000</v>
      </c>
      <c r="H26" s="40">
        <v>21000000</v>
      </c>
      <c r="I26" s="40">
        <v>0</v>
      </c>
      <c r="J26" s="40">
        <v>8000000</v>
      </c>
      <c r="K26" s="40">
        <v>6552000000</v>
      </c>
      <c r="L26" s="40">
        <v>965200000</v>
      </c>
      <c r="M26" s="40">
        <v>38400000</v>
      </c>
      <c r="N26" s="40">
        <v>33000000</v>
      </c>
      <c r="O26" s="40">
        <v>59000000</v>
      </c>
      <c r="P26" s="40">
        <v>52000000</v>
      </c>
      <c r="Q26" s="40">
        <v>840000000</v>
      </c>
      <c r="R26" s="40">
        <v>256000008</v>
      </c>
      <c r="S26" s="40">
        <v>0</v>
      </c>
      <c r="T26" s="40">
        <v>22000000</v>
      </c>
      <c r="U26" s="40">
        <v>44000000</v>
      </c>
      <c r="V26" s="40">
        <v>0</v>
      </c>
      <c r="W26" s="40">
        <v>111000000</v>
      </c>
      <c r="X26" s="40">
        <v>27000000</v>
      </c>
      <c r="Y26" s="40">
        <v>0</v>
      </c>
      <c r="Z26" s="40">
        <v>71400018</v>
      </c>
      <c r="AA26" s="40">
        <v>90000008</v>
      </c>
      <c r="AB26" s="40">
        <v>0</v>
      </c>
      <c r="AC26" s="40">
        <v>0</v>
      </c>
      <c r="AD26" s="40">
        <v>0</v>
      </c>
      <c r="AE26" s="40">
        <v>0</v>
      </c>
      <c r="AF26" s="40">
        <v>0</v>
      </c>
      <c r="AG26" s="40">
        <v>0</v>
      </c>
      <c r="AH26" s="40">
        <v>130500000</v>
      </c>
      <c r="AI26" s="40">
        <v>0</v>
      </c>
      <c r="AJ26" s="40">
        <v>10000000</v>
      </c>
      <c r="AK26" s="40">
        <v>0</v>
      </c>
      <c r="AL26" s="40">
        <v>0</v>
      </c>
    </row>
    <row r="27" spans="1:38" ht="25.5" customHeight="1" x14ac:dyDescent="0.2">
      <c r="A27" s="12" t="s">
        <v>25</v>
      </c>
      <c r="B27" s="39">
        <f t="shared" si="1"/>
        <v>1114100000</v>
      </c>
      <c r="C27" s="40">
        <v>0</v>
      </c>
      <c r="D27" s="40">
        <v>0</v>
      </c>
      <c r="E27" s="40">
        <v>0</v>
      </c>
      <c r="F27" s="40">
        <v>0</v>
      </c>
      <c r="G27" s="40">
        <v>33800000</v>
      </c>
      <c r="H27" s="40">
        <v>0</v>
      </c>
      <c r="I27" s="40">
        <v>0</v>
      </c>
      <c r="J27" s="40">
        <v>78000000</v>
      </c>
      <c r="K27" s="40">
        <v>58500000</v>
      </c>
      <c r="L27" s="40">
        <v>23400000</v>
      </c>
      <c r="M27" s="40">
        <v>0</v>
      </c>
      <c r="N27" s="40">
        <v>0</v>
      </c>
      <c r="O27" s="40">
        <v>0</v>
      </c>
      <c r="P27" s="40">
        <v>0</v>
      </c>
      <c r="Q27" s="40">
        <v>0</v>
      </c>
      <c r="R27" s="40">
        <v>65000000</v>
      </c>
      <c r="S27" s="40">
        <v>546000000</v>
      </c>
      <c r="T27" s="40">
        <v>0</v>
      </c>
      <c r="U27" s="40">
        <v>0</v>
      </c>
      <c r="V27" s="40">
        <v>0</v>
      </c>
      <c r="W27" s="40">
        <v>45500000</v>
      </c>
      <c r="X27" s="40">
        <v>0</v>
      </c>
      <c r="Y27" s="40">
        <v>0</v>
      </c>
      <c r="Z27" s="40">
        <v>10400000</v>
      </c>
      <c r="AA27" s="40">
        <v>39000000</v>
      </c>
      <c r="AB27" s="40">
        <v>0</v>
      </c>
      <c r="AC27" s="40">
        <v>0</v>
      </c>
      <c r="AD27" s="40">
        <v>0</v>
      </c>
      <c r="AE27" s="40">
        <v>0</v>
      </c>
      <c r="AF27" s="40">
        <v>0</v>
      </c>
      <c r="AG27" s="40">
        <v>208000000</v>
      </c>
      <c r="AH27" s="40">
        <v>6500000</v>
      </c>
      <c r="AI27" s="40">
        <v>0</v>
      </c>
      <c r="AJ27" s="40">
        <v>0</v>
      </c>
      <c r="AK27" s="40">
        <v>0</v>
      </c>
      <c r="AL27" s="40">
        <v>0</v>
      </c>
    </row>
    <row r="28" spans="1:38" ht="25.5" customHeight="1" x14ac:dyDescent="0.2">
      <c r="A28" s="12" t="s">
        <v>26</v>
      </c>
      <c r="B28" s="39">
        <f t="shared" si="1"/>
        <v>35951029512.869568</v>
      </c>
      <c r="C28" s="40">
        <v>8355110261.391304</v>
      </c>
      <c r="D28" s="40">
        <v>0</v>
      </c>
      <c r="E28" s="40">
        <v>3831686189.5652175</v>
      </c>
      <c r="F28" s="40">
        <v>2952690434.7826085</v>
      </c>
      <c r="G28" s="40">
        <v>110411683.13043478</v>
      </c>
      <c r="H28" s="40">
        <v>1581565.2173913042</v>
      </c>
      <c r="I28" s="40">
        <v>0</v>
      </c>
      <c r="J28" s="40">
        <v>30525217.391304348</v>
      </c>
      <c r="K28" s="40">
        <v>9006724041.391304</v>
      </c>
      <c r="L28" s="40">
        <v>80315220.173913032</v>
      </c>
      <c r="M28" s="40">
        <v>0</v>
      </c>
      <c r="N28" s="40">
        <v>1679006619.8260868</v>
      </c>
      <c r="O28" s="40">
        <v>132097391.30434781</v>
      </c>
      <c r="P28" s="40">
        <v>0</v>
      </c>
      <c r="Q28" s="40">
        <v>4748457468.347826</v>
      </c>
      <c r="R28" s="40">
        <v>1324761385.7391305</v>
      </c>
      <c r="S28" s="40">
        <v>0</v>
      </c>
      <c r="T28" s="40">
        <v>1642266577.7391305</v>
      </c>
      <c r="U28" s="40">
        <v>24956521.739130434</v>
      </c>
      <c r="V28" s="40">
        <v>517119494.95652175</v>
      </c>
      <c r="W28" s="40">
        <v>509716521.73913038</v>
      </c>
      <c r="X28" s="40">
        <v>31201739.130434781</v>
      </c>
      <c r="Y28" s="40">
        <v>418111051.82608694</v>
      </c>
      <c r="Z28" s="40">
        <v>6521739.1304347822</v>
      </c>
      <c r="AA28" s="40">
        <v>0</v>
      </c>
      <c r="AB28" s="40">
        <v>155706072.69565213</v>
      </c>
      <c r="AC28" s="40">
        <v>0</v>
      </c>
      <c r="AD28" s="40">
        <v>0</v>
      </c>
      <c r="AE28" s="40">
        <v>0</v>
      </c>
      <c r="AF28" s="40">
        <v>0</v>
      </c>
      <c r="AG28" s="40">
        <v>0</v>
      </c>
      <c r="AH28" s="40">
        <v>183447706.95652172</v>
      </c>
      <c r="AI28" s="40">
        <v>0</v>
      </c>
      <c r="AJ28" s="40">
        <v>79541565.217391312</v>
      </c>
      <c r="AK28" s="40">
        <v>8073043.4782608701</v>
      </c>
      <c r="AL28" s="40">
        <v>121000000</v>
      </c>
    </row>
    <row r="29" spans="1:38" ht="25.5" customHeight="1" x14ac:dyDescent="0.2">
      <c r="A29" s="12" t="s">
        <v>27</v>
      </c>
      <c r="B29" s="39">
        <f t="shared" si="1"/>
        <v>842429546022.72742</v>
      </c>
      <c r="C29" s="40">
        <v>27183125000</v>
      </c>
      <c r="D29" s="40">
        <v>360000000</v>
      </c>
      <c r="E29" s="40">
        <v>53817977272.727272</v>
      </c>
      <c r="F29" s="40">
        <v>6967613636.363637</v>
      </c>
      <c r="G29" s="40">
        <v>349302272.72727263</v>
      </c>
      <c r="H29" s="40">
        <v>0</v>
      </c>
      <c r="I29" s="40">
        <v>295454.54545454547</v>
      </c>
      <c r="J29" s="40">
        <v>2554429545.454546</v>
      </c>
      <c r="K29" s="40">
        <v>488207045454.54553</v>
      </c>
      <c r="L29" s="40">
        <v>554847727.27272725</v>
      </c>
      <c r="M29" s="40">
        <v>264950000</v>
      </c>
      <c r="N29" s="40">
        <v>5800000</v>
      </c>
      <c r="O29" s="40">
        <v>0</v>
      </c>
      <c r="P29" s="40">
        <v>0</v>
      </c>
      <c r="Q29" s="40">
        <v>123606772727.27274</v>
      </c>
      <c r="R29" s="40">
        <v>68633284090.909088</v>
      </c>
      <c r="S29" s="40">
        <v>27000000000</v>
      </c>
      <c r="T29" s="40">
        <v>7255568181.818181</v>
      </c>
      <c r="U29" s="40">
        <v>61625000</v>
      </c>
      <c r="V29" s="40">
        <v>59090909.090909094</v>
      </c>
      <c r="W29" s="40">
        <v>3629704545.454546</v>
      </c>
      <c r="X29" s="40">
        <v>226933522.72727266</v>
      </c>
      <c r="Y29" s="40">
        <v>150000000</v>
      </c>
      <c r="Z29" s="40">
        <v>0</v>
      </c>
      <c r="AA29" s="40">
        <v>763181818.18181825</v>
      </c>
      <c r="AB29" s="40">
        <v>2381000000</v>
      </c>
      <c r="AC29" s="40">
        <v>0</v>
      </c>
      <c r="AD29" s="40">
        <v>0</v>
      </c>
      <c r="AE29" s="40">
        <v>0</v>
      </c>
      <c r="AF29" s="40">
        <v>0</v>
      </c>
      <c r="AG29" s="40">
        <v>0</v>
      </c>
      <c r="AH29" s="40">
        <v>1728457954.5454543</v>
      </c>
      <c r="AI29" s="40">
        <v>0</v>
      </c>
      <c r="AJ29" s="40">
        <v>26604204545.454548</v>
      </c>
      <c r="AK29" s="40">
        <v>64336363.636363626</v>
      </c>
      <c r="AL29" s="40">
        <v>0</v>
      </c>
    </row>
    <row r="30" spans="1:38" ht="25.5" customHeight="1" x14ac:dyDescent="0.2">
      <c r="A30" s="12" t="s">
        <v>28</v>
      </c>
      <c r="B30" s="39">
        <f t="shared" si="1"/>
        <v>1613000000</v>
      </c>
      <c r="C30" s="40">
        <v>0</v>
      </c>
      <c r="D30" s="40">
        <v>0</v>
      </c>
      <c r="E30" s="40">
        <v>78000000</v>
      </c>
      <c r="F30" s="40">
        <v>210000000</v>
      </c>
      <c r="G30" s="40">
        <v>0</v>
      </c>
      <c r="H30" s="40">
        <v>0</v>
      </c>
      <c r="I30" s="40">
        <v>0</v>
      </c>
      <c r="J30" s="40">
        <v>0</v>
      </c>
      <c r="K30" s="40">
        <v>36000000</v>
      </c>
      <c r="L30" s="40">
        <v>0</v>
      </c>
      <c r="M30" s="40">
        <v>0</v>
      </c>
      <c r="N30" s="40">
        <v>166000000</v>
      </c>
      <c r="O30" s="40">
        <v>18000000</v>
      </c>
      <c r="P30" s="40">
        <v>0</v>
      </c>
      <c r="Q30" s="40">
        <v>413000000</v>
      </c>
      <c r="R30" s="40">
        <v>110000000</v>
      </c>
      <c r="S30" s="40">
        <v>0</v>
      </c>
      <c r="T30" s="40">
        <v>25000000</v>
      </c>
      <c r="U30" s="40">
        <v>0</v>
      </c>
      <c r="V30" s="40">
        <v>30000000</v>
      </c>
      <c r="W30" s="40">
        <v>37000000</v>
      </c>
      <c r="X30" s="40">
        <v>0</v>
      </c>
      <c r="Y30" s="40">
        <v>0</v>
      </c>
      <c r="Z30" s="40">
        <v>6000000</v>
      </c>
      <c r="AA30" s="40">
        <v>0</v>
      </c>
      <c r="AB30" s="40">
        <v>0</v>
      </c>
      <c r="AC30" s="40">
        <v>0</v>
      </c>
      <c r="AD30" s="40">
        <v>0</v>
      </c>
      <c r="AE30" s="40">
        <v>0</v>
      </c>
      <c r="AF30" s="40">
        <v>0</v>
      </c>
      <c r="AG30" s="40">
        <v>468000000</v>
      </c>
      <c r="AH30" s="40">
        <v>16000000</v>
      </c>
      <c r="AI30" s="40">
        <v>0</v>
      </c>
      <c r="AJ30" s="40">
        <v>0</v>
      </c>
      <c r="AK30" s="40">
        <v>0</v>
      </c>
      <c r="AL30" s="40">
        <v>0</v>
      </c>
    </row>
    <row r="31" spans="1:38" ht="25.5" customHeight="1" x14ac:dyDescent="0.2">
      <c r="A31" s="12" t="s">
        <v>29</v>
      </c>
      <c r="B31" s="39">
        <f t="shared" si="1"/>
        <v>264264205945.44003</v>
      </c>
      <c r="C31" s="40">
        <v>30955659.049024127</v>
      </c>
      <c r="D31" s="40">
        <v>1008277078.0931575</v>
      </c>
      <c r="E31" s="40">
        <v>21334213568.052895</v>
      </c>
      <c r="F31" s="40">
        <v>3435994697.9418168</v>
      </c>
      <c r="G31" s="40">
        <v>1158627270.104641</v>
      </c>
      <c r="H31" s="40">
        <v>0</v>
      </c>
      <c r="I31" s="40">
        <v>29936444.582825582</v>
      </c>
      <c r="J31" s="40">
        <v>1293295604.8592296</v>
      </c>
      <c r="K31" s="40">
        <v>54346281547.823151</v>
      </c>
      <c r="L31" s="40">
        <v>1385645867.4470308</v>
      </c>
      <c r="M31" s="40">
        <v>423295563.1861676</v>
      </c>
      <c r="N31" s="40">
        <v>3886002725.3219891</v>
      </c>
      <c r="O31" s="40">
        <v>6129833.4750542827</v>
      </c>
      <c r="P31" s="40">
        <v>18389500.425162848</v>
      </c>
      <c r="Q31" s="40">
        <v>15159221160.723076</v>
      </c>
      <c r="R31" s="40">
        <v>60916563001.77314</v>
      </c>
      <c r="S31" s="40">
        <v>2272113130.5656409</v>
      </c>
      <c r="T31" s="40">
        <v>20907276629.430767</v>
      </c>
      <c r="U31" s="40">
        <v>605896834.81750417</v>
      </c>
      <c r="V31" s="40">
        <v>22653451276.488659</v>
      </c>
      <c r="W31" s="40">
        <v>22574908283.89333</v>
      </c>
      <c r="X31" s="40">
        <v>637380815.09882617</v>
      </c>
      <c r="Y31" s="40">
        <v>4446461215.2600012</v>
      </c>
      <c r="Z31" s="40">
        <v>919061568.21970844</v>
      </c>
      <c r="AA31" s="40">
        <v>106428168.2255971</v>
      </c>
      <c r="AB31" s="40">
        <v>6366772639.3786573</v>
      </c>
      <c r="AC31" s="40">
        <v>0</v>
      </c>
      <c r="AD31" s="40">
        <v>0</v>
      </c>
      <c r="AE31" s="40">
        <v>0</v>
      </c>
      <c r="AF31" s="40">
        <v>0</v>
      </c>
      <c r="AG31" s="40">
        <v>0</v>
      </c>
      <c r="AH31" s="40">
        <v>3193734999.2495289</v>
      </c>
      <c r="AI31" s="40">
        <v>0</v>
      </c>
      <c r="AJ31" s="40">
        <v>12922479274.246809</v>
      </c>
      <c r="AK31" s="40">
        <v>1025092126.7760279</v>
      </c>
      <c r="AL31" s="40">
        <v>1200319460.9306324</v>
      </c>
    </row>
    <row r="32" spans="1:38" ht="25.5" customHeight="1" x14ac:dyDescent="0.2">
      <c r="A32" s="12" t="s">
        <v>30</v>
      </c>
      <c r="B32" s="39">
        <f t="shared" si="1"/>
        <v>2034000000</v>
      </c>
      <c r="C32" s="40">
        <v>1020000000</v>
      </c>
      <c r="D32" s="40">
        <v>0</v>
      </c>
      <c r="E32" s="40">
        <v>0</v>
      </c>
      <c r="F32" s="40">
        <v>840000000</v>
      </c>
      <c r="G32" s="40">
        <v>18000000</v>
      </c>
      <c r="H32" s="40">
        <v>0</v>
      </c>
      <c r="I32" s="40">
        <v>0</v>
      </c>
      <c r="J32" s="40">
        <v>0</v>
      </c>
      <c r="K32" s="40">
        <v>0</v>
      </c>
      <c r="L32" s="40">
        <v>39000000</v>
      </c>
      <c r="M32" s="40">
        <v>0</v>
      </c>
      <c r="N32" s="40">
        <v>0</v>
      </c>
      <c r="O32" s="40">
        <v>0</v>
      </c>
      <c r="P32" s="40">
        <v>0</v>
      </c>
      <c r="Q32" s="40">
        <v>72000000</v>
      </c>
      <c r="R32" s="40">
        <v>0</v>
      </c>
      <c r="S32" s="40">
        <v>0</v>
      </c>
      <c r="T32" s="40">
        <v>0</v>
      </c>
      <c r="U32" s="40">
        <v>0</v>
      </c>
      <c r="V32" s="40">
        <v>0</v>
      </c>
      <c r="W32" s="40">
        <v>12000000</v>
      </c>
      <c r="X32" s="40">
        <v>21000000</v>
      </c>
      <c r="Y32" s="40">
        <v>0</v>
      </c>
      <c r="Z32" s="40">
        <v>0</v>
      </c>
      <c r="AA32" s="40">
        <v>12000000</v>
      </c>
      <c r="AB32" s="40">
        <v>0</v>
      </c>
      <c r="AC32" s="40">
        <v>0</v>
      </c>
      <c r="AD32" s="40">
        <v>0</v>
      </c>
      <c r="AE32" s="40">
        <v>0</v>
      </c>
      <c r="AF32" s="40">
        <v>0</v>
      </c>
      <c r="AG32" s="40">
        <v>0</v>
      </c>
      <c r="AH32" s="40">
        <v>0</v>
      </c>
      <c r="AI32" s="40">
        <v>0</v>
      </c>
      <c r="AJ32" s="40">
        <v>0</v>
      </c>
      <c r="AK32" s="40">
        <v>0</v>
      </c>
      <c r="AL32" s="40">
        <v>0</v>
      </c>
    </row>
    <row r="33" spans="1:38" ht="25.5" customHeight="1" x14ac:dyDescent="0.2">
      <c r="A33" s="12" t="s">
        <v>31</v>
      </c>
      <c r="B33" s="39">
        <f t="shared" si="1"/>
        <v>18262018694362.324</v>
      </c>
      <c r="C33" s="40">
        <v>876517168367.64404</v>
      </c>
      <c r="D33" s="40">
        <v>584031728587.82166</v>
      </c>
      <c r="E33" s="40">
        <v>2113673497876.6379</v>
      </c>
      <c r="F33" s="40">
        <v>896366028566.74854</v>
      </c>
      <c r="G33" s="40">
        <v>53436287530.467834</v>
      </c>
      <c r="H33" s="40">
        <v>829284816.96058261</v>
      </c>
      <c r="I33" s="40">
        <v>297528683600.79077</v>
      </c>
      <c r="J33" s="40">
        <v>565559215944.79944</v>
      </c>
      <c r="K33" s="40">
        <v>4034774110687.3774</v>
      </c>
      <c r="L33" s="40">
        <v>366924735547.72229</v>
      </c>
      <c r="M33" s="40">
        <v>7690852687.7521048</v>
      </c>
      <c r="N33" s="40">
        <v>812484498759.89404</v>
      </c>
      <c r="O33" s="40">
        <v>96213207106.953918</v>
      </c>
      <c r="P33" s="40">
        <v>43457151487.270927</v>
      </c>
      <c r="Q33" s="40">
        <v>897599069175.5365</v>
      </c>
      <c r="R33" s="40">
        <v>458873554298.18317</v>
      </c>
      <c r="S33" s="40">
        <v>0</v>
      </c>
      <c r="T33" s="40">
        <v>672577909576.2926</v>
      </c>
      <c r="U33" s="40">
        <v>35566527721.205864</v>
      </c>
      <c r="V33" s="40">
        <v>181096800635.41656</v>
      </c>
      <c r="W33" s="40">
        <v>2524573877433.3594</v>
      </c>
      <c r="X33" s="40">
        <v>6461999443.1754522</v>
      </c>
      <c r="Y33" s="40">
        <v>14594804555.638493</v>
      </c>
      <c r="Z33" s="40">
        <v>44181581396.659927</v>
      </c>
      <c r="AA33" s="40">
        <v>936372894.07218504</v>
      </c>
      <c r="AB33" s="40">
        <v>227190843187.36807</v>
      </c>
      <c r="AC33" s="40">
        <v>5120326666.1527662</v>
      </c>
      <c r="AD33" s="40">
        <v>224300706109.99222</v>
      </c>
      <c r="AE33" s="40">
        <v>68889762470.629395</v>
      </c>
      <c r="AF33" s="40">
        <v>262592959131.78253</v>
      </c>
      <c r="AG33" s="40">
        <v>91319571006.826279</v>
      </c>
      <c r="AH33" s="40">
        <v>73437015218.683823</v>
      </c>
      <c r="AI33" s="40">
        <v>0</v>
      </c>
      <c r="AJ33" s="40">
        <v>1341885565116.5366</v>
      </c>
      <c r="AK33" s="40">
        <v>67274538062.903572</v>
      </c>
      <c r="AL33" s="40">
        <v>314058458693.07031</v>
      </c>
    </row>
    <row r="34" spans="1:38" ht="25.5" customHeight="1" x14ac:dyDescent="0.2">
      <c r="A34" s="12" t="s">
        <v>32</v>
      </c>
      <c r="B34" s="39">
        <f t="shared" si="1"/>
        <v>2209370000</v>
      </c>
      <c r="C34" s="40">
        <v>0</v>
      </c>
      <c r="D34" s="40">
        <v>0</v>
      </c>
      <c r="E34" s="40">
        <v>0</v>
      </c>
      <c r="F34" s="40">
        <v>0</v>
      </c>
      <c r="G34" s="40">
        <v>12600000</v>
      </c>
      <c r="H34" s="40">
        <v>0</v>
      </c>
      <c r="I34" s="40">
        <v>0</v>
      </c>
      <c r="J34" s="40">
        <v>114600000</v>
      </c>
      <c r="K34" s="40">
        <v>60800000</v>
      </c>
      <c r="L34" s="40">
        <v>35100000</v>
      </c>
      <c r="M34" s="40">
        <v>0</v>
      </c>
      <c r="N34" s="40">
        <v>0</v>
      </c>
      <c r="O34" s="40">
        <v>0</v>
      </c>
      <c r="P34" s="40">
        <v>0</v>
      </c>
      <c r="Q34" s="40">
        <v>0</v>
      </c>
      <c r="R34" s="40">
        <v>1300000</v>
      </c>
      <c r="S34" s="40">
        <v>878520000</v>
      </c>
      <c r="T34" s="40">
        <v>849500000</v>
      </c>
      <c r="U34" s="40">
        <v>0</v>
      </c>
      <c r="V34" s="40">
        <v>24000000</v>
      </c>
      <c r="W34" s="40">
        <v>12100000</v>
      </c>
      <c r="X34" s="40">
        <v>0</v>
      </c>
      <c r="Y34" s="40">
        <v>0</v>
      </c>
      <c r="Z34" s="40">
        <v>3000000</v>
      </c>
      <c r="AA34" s="40">
        <v>217250000</v>
      </c>
      <c r="AB34" s="40">
        <v>0</v>
      </c>
      <c r="AC34" s="40">
        <v>0</v>
      </c>
      <c r="AD34" s="40">
        <v>0</v>
      </c>
      <c r="AE34" s="40">
        <v>0</v>
      </c>
      <c r="AF34" s="40">
        <v>0</v>
      </c>
      <c r="AG34" s="40">
        <v>0</v>
      </c>
      <c r="AH34" s="40">
        <v>0</v>
      </c>
      <c r="AI34" s="40">
        <v>0</v>
      </c>
      <c r="AJ34" s="40">
        <v>0</v>
      </c>
      <c r="AK34" s="40">
        <v>600000</v>
      </c>
      <c r="AL34" s="40">
        <v>0</v>
      </c>
    </row>
    <row r="35" spans="1:38" ht="25.5" customHeight="1" x14ac:dyDescent="0.2">
      <c r="A35" s="12" t="s">
        <v>33</v>
      </c>
      <c r="B35" s="39">
        <f t="shared" si="1"/>
        <v>0</v>
      </c>
      <c r="C35" s="40">
        <v>0</v>
      </c>
      <c r="D35" s="40">
        <v>0</v>
      </c>
      <c r="E35" s="40">
        <v>0</v>
      </c>
      <c r="F35" s="40">
        <v>0</v>
      </c>
      <c r="G35" s="40">
        <v>0</v>
      </c>
      <c r="H35" s="40">
        <v>0</v>
      </c>
      <c r="I35" s="40">
        <v>0</v>
      </c>
      <c r="J35" s="40">
        <v>0</v>
      </c>
      <c r="K35" s="40">
        <v>0</v>
      </c>
      <c r="L35" s="40">
        <v>0</v>
      </c>
      <c r="M35" s="40">
        <v>0</v>
      </c>
      <c r="N35" s="40">
        <v>0</v>
      </c>
      <c r="O35" s="40">
        <v>0</v>
      </c>
      <c r="P35" s="40">
        <v>0</v>
      </c>
      <c r="Q35" s="40">
        <v>0</v>
      </c>
      <c r="R35" s="40">
        <v>0</v>
      </c>
      <c r="S35" s="40">
        <v>0</v>
      </c>
      <c r="T35" s="40">
        <v>0</v>
      </c>
      <c r="U35" s="40">
        <v>0</v>
      </c>
      <c r="V35" s="40">
        <v>0</v>
      </c>
      <c r="W35" s="40">
        <v>0</v>
      </c>
      <c r="X35" s="40">
        <v>0</v>
      </c>
      <c r="Y35" s="40">
        <v>0</v>
      </c>
      <c r="Z35" s="40">
        <v>0</v>
      </c>
      <c r="AA35" s="40">
        <v>0</v>
      </c>
      <c r="AB35" s="40">
        <v>0</v>
      </c>
      <c r="AC35" s="40">
        <v>0</v>
      </c>
      <c r="AD35" s="40">
        <v>0</v>
      </c>
      <c r="AE35" s="40">
        <v>0</v>
      </c>
      <c r="AF35" s="40">
        <v>0</v>
      </c>
      <c r="AG35" s="40">
        <v>0</v>
      </c>
      <c r="AH35" s="40">
        <v>0</v>
      </c>
      <c r="AI35" s="40">
        <v>0</v>
      </c>
      <c r="AJ35" s="40">
        <v>0</v>
      </c>
      <c r="AK35" s="40">
        <v>0</v>
      </c>
      <c r="AL35" s="40">
        <v>0</v>
      </c>
    </row>
  </sheetData>
  <mergeCells count="2">
    <mergeCell ref="A2:D2"/>
    <mergeCell ref="A1:B1"/>
  </mergeCells>
  <hyperlinks>
    <hyperlink ref="A1" location="'فهرست جداول'!A1" display="'فهرست جداول'!A1"/>
  </hyperlinks>
  <pageMargins left="0.7" right="0.7" top="0.75" bottom="0.75" header="0.3" footer="0.3"/>
  <pageSetup orientation="portrait" horizontalDpi="30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rightToLeft="1" workbookViewId="0">
      <selection activeCell="D6" sqref="D6"/>
    </sheetView>
  </sheetViews>
  <sheetFormatPr defaultColWidth="9" defaultRowHeight="24" customHeight="1" x14ac:dyDescent="0.2"/>
  <cols>
    <col min="1" max="1" width="24.28515625" style="10" customWidth="1"/>
    <col min="2" max="16" width="21.5703125" style="11" customWidth="1"/>
    <col min="17" max="17" width="13.85546875" style="11" bestFit="1" customWidth="1"/>
    <col min="18" max="18" width="12" style="11" bestFit="1" customWidth="1"/>
    <col min="19" max="19" width="21.85546875" style="11" bestFit="1" customWidth="1"/>
    <col min="20" max="20" width="13.85546875" style="11" bestFit="1" customWidth="1"/>
    <col min="21" max="21" width="12" style="11" bestFit="1" customWidth="1"/>
    <col min="22" max="22" width="21.85546875" style="11" bestFit="1" customWidth="1"/>
    <col min="23" max="23" width="13.85546875" style="11" bestFit="1" customWidth="1"/>
    <col min="24" max="24" width="12" style="11" bestFit="1" customWidth="1"/>
    <col min="25" max="25" width="21.85546875" style="11" bestFit="1" customWidth="1"/>
    <col min="26" max="26" width="13.85546875" style="11" bestFit="1" customWidth="1"/>
    <col min="27" max="27" width="12" style="11" bestFit="1" customWidth="1"/>
    <col min="28" max="28" width="21.85546875" style="11" bestFit="1" customWidth="1"/>
    <col min="29" max="29" width="13.85546875" style="11" bestFit="1" customWidth="1"/>
    <col min="30" max="30" width="20.7109375" style="11" bestFit="1" customWidth="1"/>
    <col min="31" max="31" width="13.85546875" style="11" bestFit="1" customWidth="1"/>
    <col min="32" max="32" width="12" style="11" bestFit="1" customWidth="1"/>
    <col min="33" max="33" width="21.85546875" style="11" bestFit="1" customWidth="1"/>
    <col min="34" max="34" width="13.85546875" style="11" bestFit="1" customWidth="1"/>
    <col min="35" max="35" width="21.85546875" style="11" bestFit="1" customWidth="1"/>
    <col min="36" max="36" width="13.85546875" style="11" bestFit="1" customWidth="1"/>
    <col min="37" max="37" width="21.85546875" style="11" bestFit="1" customWidth="1"/>
    <col min="38" max="38" width="13.85546875" style="11" bestFit="1" customWidth="1"/>
    <col min="39" max="39" width="12" style="11" bestFit="1" customWidth="1"/>
    <col min="40" max="40" width="21.85546875" style="11" bestFit="1" customWidth="1"/>
    <col min="41" max="41" width="13.85546875" style="11" bestFit="1" customWidth="1"/>
    <col min="42" max="42" width="12" style="11" bestFit="1" customWidth="1"/>
    <col min="43" max="43" width="21.85546875" style="11" bestFit="1" customWidth="1"/>
    <col min="44" max="44" width="13.85546875" style="11" bestFit="1" customWidth="1"/>
    <col min="45" max="45" width="21.85546875" style="11" bestFit="1" customWidth="1"/>
    <col min="46" max="46" width="13.85546875" style="11" bestFit="1" customWidth="1"/>
    <col min="47" max="47" width="12" style="11" bestFit="1" customWidth="1"/>
    <col min="48" max="48" width="21.85546875" style="11" bestFit="1" customWidth="1"/>
    <col min="49" max="49" width="13.85546875" style="11" bestFit="1" customWidth="1"/>
    <col min="50" max="50" width="12" style="11" bestFit="1" customWidth="1"/>
    <col min="51" max="51" width="21.85546875" style="11" bestFit="1" customWidth="1"/>
    <col min="52" max="52" width="12.85546875" style="11" bestFit="1" customWidth="1"/>
    <col min="53" max="53" width="11" style="11" bestFit="1" customWidth="1"/>
    <col min="54" max="54" width="21.85546875" style="11" bestFit="1" customWidth="1"/>
    <col min="55" max="55" width="13.85546875" style="11" bestFit="1" customWidth="1"/>
    <col min="56" max="56" width="12" style="11" bestFit="1" customWidth="1"/>
    <col min="57" max="57" width="21.85546875" style="11" bestFit="1" customWidth="1"/>
    <col min="58" max="58" width="13.85546875" style="11" bestFit="1" customWidth="1"/>
    <col min="59" max="59" width="12" style="11" bestFit="1" customWidth="1"/>
    <col min="60" max="60" width="21.85546875" style="11" bestFit="1" customWidth="1"/>
    <col min="61" max="61" width="13.85546875" style="11" bestFit="1" customWidth="1"/>
    <col min="62" max="62" width="12" style="11" bestFit="1" customWidth="1"/>
    <col min="63" max="63" width="21.85546875" style="11" bestFit="1" customWidth="1"/>
    <col min="64" max="64" width="13.85546875" style="11" bestFit="1" customWidth="1"/>
    <col min="65" max="65" width="12" style="11" bestFit="1" customWidth="1"/>
    <col min="66" max="66" width="21.85546875" style="11" bestFit="1" customWidth="1"/>
    <col min="67" max="67" width="13.85546875" style="11" bestFit="1" customWidth="1"/>
    <col min="68" max="68" width="12" style="11" bestFit="1" customWidth="1"/>
    <col min="69" max="69" width="21.85546875" style="11" bestFit="1" customWidth="1"/>
    <col min="70" max="70" width="11.85546875" style="11" bestFit="1" customWidth="1"/>
    <col min="71" max="71" width="21.85546875" style="11" bestFit="1" customWidth="1"/>
    <col min="72" max="72" width="13.85546875" style="11" bestFit="1" customWidth="1"/>
    <col min="73" max="73" width="12" style="11" bestFit="1" customWidth="1"/>
    <col min="74" max="74" width="21.85546875" style="11" bestFit="1" customWidth="1"/>
    <col min="75" max="75" width="13.85546875" style="11" bestFit="1" customWidth="1"/>
    <col min="76" max="76" width="12" style="11" bestFit="1" customWidth="1"/>
    <col min="77" max="77" width="21.85546875" style="11" bestFit="1" customWidth="1"/>
    <col min="78" max="78" width="13.85546875" style="11" bestFit="1" customWidth="1"/>
    <col min="79" max="79" width="12" style="11" bestFit="1" customWidth="1"/>
    <col min="80" max="80" width="21.85546875" style="11" bestFit="1" customWidth="1"/>
    <col min="81" max="81" width="13.85546875" style="11" bestFit="1" customWidth="1"/>
    <col min="82" max="82" width="12" style="11" bestFit="1" customWidth="1"/>
    <col min="83" max="83" width="21.85546875" style="11" bestFit="1" customWidth="1"/>
    <col min="84" max="84" width="13.85546875" style="11" bestFit="1" customWidth="1"/>
    <col min="85" max="85" width="12" style="11" bestFit="1" customWidth="1"/>
    <col min="86" max="86" width="21.85546875" style="11" bestFit="1" customWidth="1"/>
    <col min="87" max="87" width="12.85546875" style="11" bestFit="1" customWidth="1"/>
    <col min="88" max="88" width="21.85546875" style="11" bestFit="1" customWidth="1"/>
    <col min="89" max="89" width="13.85546875" style="11" bestFit="1" customWidth="1"/>
    <col min="90" max="90" width="12" style="11" bestFit="1" customWidth="1"/>
    <col min="91" max="91" width="21.85546875" style="11" bestFit="1" customWidth="1"/>
    <col min="92" max="92" width="11.85546875" style="11" bestFit="1" customWidth="1"/>
    <col min="93" max="93" width="10" style="11" bestFit="1" customWidth="1"/>
    <col min="94" max="94" width="21.85546875" style="11" bestFit="1" customWidth="1"/>
    <col min="95" max="95" width="9" style="11"/>
    <col min="96" max="96" width="12.140625" style="11" bestFit="1" customWidth="1"/>
    <col min="97" max="97" width="11.28515625" style="11" bestFit="1" customWidth="1"/>
    <col min="98" max="16384" width="9" style="11"/>
  </cols>
  <sheetData>
    <row r="1" spans="1:16" s="10" customFormat="1" ht="24" customHeight="1" x14ac:dyDescent="0.2">
      <c r="A1" s="45" t="s">
        <v>219</v>
      </c>
      <c r="B1" s="45"/>
    </row>
    <row r="2" spans="1:16" s="10" customFormat="1" ht="31.5" customHeight="1" x14ac:dyDescent="0.2">
      <c r="A2" s="44" t="s">
        <v>255</v>
      </c>
      <c r="B2" s="44"/>
      <c r="C2" s="44"/>
      <c r="D2" s="44"/>
      <c r="E2" s="41"/>
      <c r="F2" s="41"/>
      <c r="G2" s="41"/>
      <c r="H2" s="41"/>
      <c r="I2" s="41"/>
      <c r="J2" s="41"/>
      <c r="K2" s="41"/>
      <c r="L2" s="41"/>
      <c r="M2" s="41"/>
      <c r="N2" s="41"/>
      <c r="O2" s="41"/>
      <c r="P2" s="41"/>
    </row>
    <row r="3" spans="1:16" ht="57.75" customHeight="1" x14ac:dyDescent="0.2">
      <c r="A3" s="42" t="s">
        <v>0</v>
      </c>
      <c r="B3" s="15" t="s">
        <v>1</v>
      </c>
      <c r="C3" s="15" t="s">
        <v>172</v>
      </c>
      <c r="D3" s="15" t="s">
        <v>130</v>
      </c>
      <c r="E3" s="15" t="s">
        <v>131</v>
      </c>
      <c r="F3" s="15" t="s">
        <v>132</v>
      </c>
      <c r="G3" s="15" t="s">
        <v>133</v>
      </c>
      <c r="H3" s="15" t="s">
        <v>134</v>
      </c>
      <c r="I3" s="15" t="s">
        <v>135</v>
      </c>
      <c r="J3" s="15" t="s">
        <v>136</v>
      </c>
      <c r="K3" s="15" t="s">
        <v>137</v>
      </c>
      <c r="L3" s="15" t="s">
        <v>138</v>
      </c>
      <c r="M3" s="15" t="s">
        <v>139</v>
      </c>
      <c r="N3" s="15" t="s">
        <v>140</v>
      </c>
      <c r="O3" s="15" t="s">
        <v>247</v>
      </c>
      <c r="P3" s="15" t="s">
        <v>167</v>
      </c>
    </row>
    <row r="4" spans="1:16" ht="24" customHeight="1" x14ac:dyDescent="0.2">
      <c r="A4" s="17" t="s">
        <v>2</v>
      </c>
      <c r="B4" s="39">
        <f t="shared" ref="B4:P4" si="0">SUM(B5:B35)</f>
        <v>205499320419568.44</v>
      </c>
      <c r="C4" s="39">
        <f t="shared" si="0"/>
        <v>47926203012474.219</v>
      </c>
      <c r="D4" s="39">
        <f t="shared" si="0"/>
        <v>1390737965403.6211</v>
      </c>
      <c r="E4" s="39">
        <f t="shared" si="0"/>
        <v>148840356853951.28</v>
      </c>
      <c r="F4" s="39">
        <f t="shared" si="0"/>
        <v>2480791214457.6987</v>
      </c>
      <c r="G4" s="39">
        <f t="shared" si="0"/>
        <v>3306070265655.8252</v>
      </c>
      <c r="H4" s="39">
        <f t="shared" si="0"/>
        <v>132478332888.65697</v>
      </c>
      <c r="I4" s="39">
        <f t="shared" si="0"/>
        <v>18137716580.809032</v>
      </c>
      <c r="J4" s="39">
        <f t="shared" si="0"/>
        <v>555864227798.09473</v>
      </c>
      <c r="K4" s="39">
        <f t="shared" si="0"/>
        <v>242154945.88664693</v>
      </c>
      <c r="L4" s="39">
        <f t="shared" si="0"/>
        <v>4961468400.5363302</v>
      </c>
      <c r="M4" s="39">
        <f t="shared" si="0"/>
        <v>6689458301.8835096</v>
      </c>
      <c r="N4" s="39">
        <f t="shared" si="0"/>
        <v>51170045309.529068</v>
      </c>
      <c r="O4" s="39">
        <f t="shared" si="0"/>
        <v>778966306069.05029</v>
      </c>
      <c r="P4" s="39">
        <f t="shared" si="0"/>
        <v>6651397331.3342905</v>
      </c>
    </row>
    <row r="5" spans="1:16" ht="24" customHeight="1" x14ac:dyDescent="0.2">
      <c r="A5" s="12" t="s">
        <v>3</v>
      </c>
      <c r="B5" s="39">
        <f t="shared" ref="B5:B35" si="1">SUM(C5:P5)</f>
        <v>37060560000</v>
      </c>
      <c r="C5" s="40">
        <v>0</v>
      </c>
      <c r="D5" s="40">
        <v>0</v>
      </c>
      <c r="E5" s="40">
        <v>0</v>
      </c>
      <c r="F5" s="40">
        <v>37060560000</v>
      </c>
      <c r="G5" s="40">
        <v>0</v>
      </c>
      <c r="H5" s="40">
        <v>0</v>
      </c>
      <c r="I5" s="40">
        <v>0</v>
      </c>
      <c r="J5" s="40">
        <v>0</v>
      </c>
      <c r="K5" s="40">
        <v>0</v>
      </c>
      <c r="L5" s="40">
        <v>0</v>
      </c>
      <c r="M5" s="40">
        <v>0</v>
      </c>
      <c r="N5" s="40">
        <v>0</v>
      </c>
      <c r="O5" s="40">
        <v>0</v>
      </c>
      <c r="P5" s="40">
        <v>0</v>
      </c>
    </row>
    <row r="6" spans="1:16" ht="24" customHeight="1" x14ac:dyDescent="0.2">
      <c r="A6" s="12" t="s">
        <v>4</v>
      </c>
      <c r="B6" s="39">
        <f t="shared" si="1"/>
        <v>1080000000</v>
      </c>
      <c r="C6" s="40">
        <v>0</v>
      </c>
      <c r="D6" s="40">
        <v>0</v>
      </c>
      <c r="E6" s="40">
        <v>0</v>
      </c>
      <c r="F6" s="40">
        <v>1080000000</v>
      </c>
      <c r="G6" s="40">
        <v>0</v>
      </c>
      <c r="H6" s="40">
        <v>0</v>
      </c>
      <c r="I6" s="40">
        <v>0</v>
      </c>
      <c r="J6" s="40">
        <v>0</v>
      </c>
      <c r="K6" s="40">
        <v>0</v>
      </c>
      <c r="L6" s="40">
        <v>0</v>
      </c>
      <c r="M6" s="40">
        <v>0</v>
      </c>
      <c r="N6" s="40">
        <v>0</v>
      </c>
      <c r="O6" s="40">
        <v>0</v>
      </c>
      <c r="P6" s="40">
        <v>0</v>
      </c>
    </row>
    <row r="7" spans="1:16" ht="24" customHeight="1" x14ac:dyDescent="0.2">
      <c r="A7" s="12" t="s">
        <v>5</v>
      </c>
      <c r="B7" s="39">
        <f t="shared" si="1"/>
        <v>3251000000</v>
      </c>
      <c r="C7" s="40">
        <v>0</v>
      </c>
      <c r="D7" s="40">
        <v>0</v>
      </c>
      <c r="E7" s="40">
        <v>3200000000</v>
      </c>
      <c r="F7" s="40">
        <v>0</v>
      </c>
      <c r="G7" s="40">
        <v>0</v>
      </c>
      <c r="H7" s="40">
        <v>0</v>
      </c>
      <c r="I7" s="40">
        <v>0</v>
      </c>
      <c r="J7" s="40">
        <v>0</v>
      </c>
      <c r="K7" s="40">
        <v>0</v>
      </c>
      <c r="L7" s="40">
        <v>0</v>
      </c>
      <c r="M7" s="40">
        <v>0</v>
      </c>
      <c r="N7" s="40">
        <v>0</v>
      </c>
      <c r="O7" s="40">
        <v>51000000</v>
      </c>
      <c r="P7" s="40">
        <v>0</v>
      </c>
    </row>
    <row r="8" spans="1:16" ht="24" customHeight="1" x14ac:dyDescent="0.2">
      <c r="A8" s="12" t="s">
        <v>6</v>
      </c>
      <c r="B8" s="39">
        <f t="shared" si="1"/>
        <v>1890000000</v>
      </c>
      <c r="C8" s="40">
        <v>0</v>
      </c>
      <c r="D8" s="40">
        <v>0</v>
      </c>
      <c r="E8" s="40">
        <v>0</v>
      </c>
      <c r="F8" s="40">
        <v>1890000000</v>
      </c>
      <c r="G8" s="40">
        <v>0</v>
      </c>
      <c r="H8" s="40">
        <v>0</v>
      </c>
      <c r="I8" s="40">
        <v>0</v>
      </c>
      <c r="J8" s="40">
        <v>0</v>
      </c>
      <c r="K8" s="40">
        <v>0</v>
      </c>
      <c r="L8" s="40">
        <v>0</v>
      </c>
      <c r="M8" s="40">
        <v>0</v>
      </c>
      <c r="N8" s="40">
        <v>0</v>
      </c>
      <c r="O8" s="40">
        <v>0</v>
      </c>
      <c r="P8" s="40">
        <v>0</v>
      </c>
    </row>
    <row r="9" spans="1:16" ht="24" customHeight="1" x14ac:dyDescent="0.2">
      <c r="A9" s="12" t="s">
        <v>7</v>
      </c>
      <c r="B9" s="39">
        <f t="shared" si="1"/>
        <v>2271600000</v>
      </c>
      <c r="C9" s="40">
        <v>0</v>
      </c>
      <c r="D9" s="40">
        <v>0</v>
      </c>
      <c r="E9" s="40">
        <v>0</v>
      </c>
      <c r="F9" s="40">
        <v>2271600000</v>
      </c>
      <c r="G9" s="40">
        <v>0</v>
      </c>
      <c r="H9" s="40">
        <v>0</v>
      </c>
      <c r="I9" s="40">
        <v>0</v>
      </c>
      <c r="J9" s="40">
        <v>0</v>
      </c>
      <c r="K9" s="40">
        <v>0</v>
      </c>
      <c r="L9" s="40">
        <v>0</v>
      </c>
      <c r="M9" s="40">
        <v>0</v>
      </c>
      <c r="N9" s="40">
        <v>0</v>
      </c>
      <c r="O9" s="40">
        <v>0</v>
      </c>
      <c r="P9" s="40">
        <v>0</v>
      </c>
    </row>
    <row r="10" spans="1:16" ht="24" customHeight="1" x14ac:dyDescent="0.2">
      <c r="A10" s="12" t="s">
        <v>8</v>
      </c>
      <c r="B10" s="39">
        <f t="shared" si="1"/>
        <v>45364000000</v>
      </c>
      <c r="C10" s="40">
        <v>0</v>
      </c>
      <c r="D10" s="40">
        <v>0</v>
      </c>
      <c r="E10" s="40">
        <v>0</v>
      </c>
      <c r="F10" s="40">
        <v>45364000000</v>
      </c>
      <c r="G10" s="40">
        <v>0</v>
      </c>
      <c r="H10" s="40">
        <v>0</v>
      </c>
      <c r="I10" s="40">
        <v>0</v>
      </c>
      <c r="J10" s="40">
        <v>0</v>
      </c>
      <c r="K10" s="40">
        <v>0</v>
      </c>
      <c r="L10" s="40">
        <v>0</v>
      </c>
      <c r="M10" s="40">
        <v>0</v>
      </c>
      <c r="N10" s="40">
        <v>0</v>
      </c>
      <c r="O10" s="40">
        <v>0</v>
      </c>
      <c r="P10" s="40">
        <v>0</v>
      </c>
    </row>
    <row r="11" spans="1:16" ht="24" customHeight="1" x14ac:dyDescent="0.2">
      <c r="A11" s="12" t="s">
        <v>9</v>
      </c>
      <c r="B11" s="39">
        <f t="shared" si="1"/>
        <v>49321414626642.25</v>
      </c>
      <c r="C11" s="40">
        <v>26230591120143.445</v>
      </c>
      <c r="D11" s="40">
        <v>0</v>
      </c>
      <c r="E11" s="40">
        <v>21167533136641.137</v>
      </c>
      <c r="F11" s="40">
        <v>0</v>
      </c>
      <c r="G11" s="40">
        <v>1903837320948.8142</v>
      </c>
      <c r="H11" s="40">
        <v>0</v>
      </c>
      <c r="I11" s="40">
        <v>0</v>
      </c>
      <c r="J11" s="40">
        <v>0</v>
      </c>
      <c r="K11" s="40">
        <v>0</v>
      </c>
      <c r="L11" s="40">
        <v>0</v>
      </c>
      <c r="M11" s="40">
        <v>1033433655.413551</v>
      </c>
      <c r="N11" s="40">
        <v>0</v>
      </c>
      <c r="O11" s="40">
        <v>18419615253.447365</v>
      </c>
      <c r="P11" s="40">
        <v>0</v>
      </c>
    </row>
    <row r="12" spans="1:16" ht="24" customHeight="1" x14ac:dyDescent="0.2">
      <c r="A12" s="12" t="s">
        <v>10</v>
      </c>
      <c r="B12" s="39">
        <f t="shared" si="1"/>
        <v>693265188000</v>
      </c>
      <c r="C12" s="40">
        <v>0</v>
      </c>
      <c r="D12" s="40">
        <v>0</v>
      </c>
      <c r="E12" s="40">
        <v>0</v>
      </c>
      <c r="F12" s="40">
        <v>692845188000</v>
      </c>
      <c r="G12" s="40">
        <v>420000000</v>
      </c>
      <c r="H12" s="40">
        <v>0</v>
      </c>
      <c r="I12" s="40">
        <v>0</v>
      </c>
      <c r="J12" s="40">
        <v>0</v>
      </c>
      <c r="K12" s="40">
        <v>0</v>
      </c>
      <c r="L12" s="40">
        <v>0</v>
      </c>
      <c r="M12" s="40">
        <v>0</v>
      </c>
      <c r="N12" s="40">
        <v>0</v>
      </c>
      <c r="O12" s="40">
        <v>0</v>
      </c>
      <c r="P12" s="40">
        <v>0</v>
      </c>
    </row>
    <row r="13" spans="1:16" ht="24" customHeight="1" x14ac:dyDescent="0.2">
      <c r="A13" s="12" t="s">
        <v>11</v>
      </c>
      <c r="B13" s="39">
        <f t="shared" si="1"/>
        <v>0</v>
      </c>
      <c r="C13" s="40">
        <v>0</v>
      </c>
      <c r="D13" s="40">
        <v>0</v>
      </c>
      <c r="E13" s="40">
        <v>0</v>
      </c>
      <c r="F13" s="40">
        <v>0</v>
      </c>
      <c r="G13" s="40">
        <v>0</v>
      </c>
      <c r="H13" s="40">
        <v>0</v>
      </c>
      <c r="I13" s="40">
        <v>0</v>
      </c>
      <c r="J13" s="40">
        <v>0</v>
      </c>
      <c r="K13" s="40">
        <v>0</v>
      </c>
      <c r="L13" s="40">
        <v>0</v>
      </c>
      <c r="M13" s="40">
        <v>0</v>
      </c>
      <c r="N13" s="40">
        <v>0</v>
      </c>
      <c r="O13" s="40">
        <v>0</v>
      </c>
      <c r="P13" s="40">
        <v>0</v>
      </c>
    </row>
    <row r="14" spans="1:16" ht="24" customHeight="1" x14ac:dyDescent="0.2">
      <c r="A14" s="12" t="s">
        <v>12</v>
      </c>
      <c r="B14" s="39">
        <f t="shared" si="1"/>
        <v>8287500000</v>
      </c>
      <c r="C14" s="40">
        <v>0</v>
      </c>
      <c r="D14" s="40">
        <v>0</v>
      </c>
      <c r="E14" s="40">
        <v>0</v>
      </c>
      <c r="F14" s="40">
        <v>8287500000</v>
      </c>
      <c r="G14" s="40">
        <v>0</v>
      </c>
      <c r="H14" s="40">
        <v>0</v>
      </c>
      <c r="I14" s="40">
        <v>0</v>
      </c>
      <c r="J14" s="40">
        <v>0</v>
      </c>
      <c r="K14" s="40">
        <v>0</v>
      </c>
      <c r="L14" s="40">
        <v>0</v>
      </c>
      <c r="M14" s="40">
        <v>0</v>
      </c>
      <c r="N14" s="40">
        <v>0</v>
      </c>
      <c r="O14" s="40">
        <v>0</v>
      </c>
      <c r="P14" s="40">
        <v>0</v>
      </c>
    </row>
    <row r="15" spans="1:16" ht="24" customHeight="1" x14ac:dyDescent="0.2">
      <c r="A15" s="12" t="s">
        <v>13</v>
      </c>
      <c r="B15" s="39">
        <f t="shared" si="1"/>
        <v>60617000000</v>
      </c>
      <c r="C15" s="40">
        <v>0</v>
      </c>
      <c r="D15" s="40">
        <v>0</v>
      </c>
      <c r="E15" s="40">
        <v>0</v>
      </c>
      <c r="F15" s="40">
        <v>60617000000</v>
      </c>
      <c r="G15" s="40">
        <v>0</v>
      </c>
      <c r="H15" s="40">
        <v>0</v>
      </c>
      <c r="I15" s="40">
        <v>0</v>
      </c>
      <c r="J15" s="40">
        <v>0</v>
      </c>
      <c r="K15" s="40">
        <v>0</v>
      </c>
      <c r="L15" s="40">
        <v>0</v>
      </c>
      <c r="M15" s="40">
        <v>0</v>
      </c>
      <c r="N15" s="40">
        <v>0</v>
      </c>
      <c r="O15" s="40">
        <v>0</v>
      </c>
      <c r="P15" s="40">
        <v>0</v>
      </c>
    </row>
    <row r="16" spans="1:16" ht="24" customHeight="1" x14ac:dyDescent="0.2">
      <c r="A16" s="12" t="s">
        <v>14</v>
      </c>
      <c r="B16" s="39">
        <f t="shared" si="1"/>
        <v>0</v>
      </c>
      <c r="C16" s="40">
        <v>0</v>
      </c>
      <c r="D16" s="40">
        <v>0</v>
      </c>
      <c r="E16" s="40">
        <v>0</v>
      </c>
      <c r="F16" s="40">
        <v>0</v>
      </c>
      <c r="G16" s="40">
        <v>0</v>
      </c>
      <c r="H16" s="40">
        <v>0</v>
      </c>
      <c r="I16" s="40">
        <v>0</v>
      </c>
      <c r="J16" s="40">
        <v>0</v>
      </c>
      <c r="K16" s="40">
        <v>0</v>
      </c>
      <c r="L16" s="40">
        <v>0</v>
      </c>
      <c r="M16" s="40">
        <v>0</v>
      </c>
      <c r="N16" s="40">
        <v>0</v>
      </c>
      <c r="O16" s="40">
        <v>0</v>
      </c>
      <c r="P16" s="40">
        <v>0</v>
      </c>
    </row>
    <row r="17" spans="1:16" ht="24" customHeight="1" x14ac:dyDescent="0.2">
      <c r="A17" s="12" t="s">
        <v>15</v>
      </c>
      <c r="B17" s="39">
        <f t="shared" si="1"/>
        <v>21861982157218.125</v>
      </c>
      <c r="C17" s="40">
        <v>7282667158795.1152</v>
      </c>
      <c r="D17" s="40">
        <v>0</v>
      </c>
      <c r="E17" s="40">
        <v>13932956218024.416</v>
      </c>
      <c r="F17" s="40">
        <v>81152903846.153854</v>
      </c>
      <c r="G17" s="40">
        <v>1276665905.4654996</v>
      </c>
      <c r="H17" s="40">
        <v>0</v>
      </c>
      <c r="I17" s="40">
        <v>0</v>
      </c>
      <c r="J17" s="40">
        <v>0</v>
      </c>
      <c r="K17" s="40">
        <v>0</v>
      </c>
      <c r="L17" s="40">
        <v>3829997716.3964987</v>
      </c>
      <c r="M17" s="40">
        <v>3829997716.3964987</v>
      </c>
      <c r="N17" s="40">
        <v>51066636218.61998</v>
      </c>
      <c r="O17" s="40">
        <v>505202578995.55927</v>
      </c>
      <c r="P17" s="40">
        <v>0</v>
      </c>
    </row>
    <row r="18" spans="1:16" ht="24" customHeight="1" x14ac:dyDescent="0.2">
      <c r="A18" s="12" t="s">
        <v>16</v>
      </c>
      <c r="B18" s="39">
        <f t="shared" si="1"/>
        <v>3807120000</v>
      </c>
      <c r="C18" s="40">
        <v>0</v>
      </c>
      <c r="D18" s="40">
        <v>0</v>
      </c>
      <c r="E18" s="40">
        <v>0</v>
      </c>
      <c r="F18" s="40">
        <v>3807120000</v>
      </c>
      <c r="G18" s="40">
        <v>0</v>
      </c>
      <c r="H18" s="40">
        <v>0</v>
      </c>
      <c r="I18" s="40">
        <v>0</v>
      </c>
      <c r="J18" s="40">
        <v>0</v>
      </c>
      <c r="K18" s="40">
        <v>0</v>
      </c>
      <c r="L18" s="40">
        <v>0</v>
      </c>
      <c r="M18" s="40">
        <v>0</v>
      </c>
      <c r="N18" s="40">
        <v>0</v>
      </c>
      <c r="O18" s="40">
        <v>0</v>
      </c>
      <c r="P18" s="40">
        <v>0</v>
      </c>
    </row>
    <row r="19" spans="1:16" ht="24" customHeight="1" x14ac:dyDescent="0.2">
      <c r="A19" s="12" t="s">
        <v>17</v>
      </c>
      <c r="B19" s="39">
        <f t="shared" si="1"/>
        <v>10736400000</v>
      </c>
      <c r="C19" s="40">
        <v>0</v>
      </c>
      <c r="D19" s="40">
        <v>0</v>
      </c>
      <c r="E19" s="40">
        <v>0</v>
      </c>
      <c r="F19" s="40">
        <v>10616400000</v>
      </c>
      <c r="G19" s="40">
        <v>0</v>
      </c>
      <c r="H19" s="40">
        <v>0</v>
      </c>
      <c r="I19" s="40">
        <v>0</v>
      </c>
      <c r="J19" s="40">
        <v>0</v>
      </c>
      <c r="K19" s="40">
        <v>0</v>
      </c>
      <c r="L19" s="40">
        <v>120000000</v>
      </c>
      <c r="M19" s="40">
        <v>0</v>
      </c>
      <c r="N19" s="40">
        <v>0</v>
      </c>
      <c r="O19" s="40">
        <v>0</v>
      </c>
      <c r="P19" s="40">
        <v>0</v>
      </c>
    </row>
    <row r="20" spans="1:16" ht="24" customHeight="1" x14ac:dyDescent="0.2">
      <c r="A20" s="12" t="s">
        <v>18</v>
      </c>
      <c r="B20" s="39">
        <f t="shared" si="1"/>
        <v>52169075097464.961</v>
      </c>
      <c r="C20" s="40">
        <v>103598415340.61613</v>
      </c>
      <c r="D20" s="40">
        <v>733876474371.30518</v>
      </c>
      <c r="E20" s="40">
        <v>51031328598830.562</v>
      </c>
      <c r="F20" s="40">
        <v>300271608922.47888</v>
      </c>
      <c r="G20" s="40">
        <v>0</v>
      </c>
      <c r="H20" s="40">
        <v>0</v>
      </c>
      <c r="I20" s="40">
        <v>0</v>
      </c>
      <c r="J20" s="40">
        <v>0</v>
      </c>
      <c r="K20" s="40">
        <v>0</v>
      </c>
      <c r="L20" s="40">
        <v>0</v>
      </c>
      <c r="M20" s="40">
        <v>0</v>
      </c>
      <c r="N20" s="40">
        <v>0</v>
      </c>
      <c r="O20" s="40">
        <v>0</v>
      </c>
      <c r="P20" s="40">
        <v>0</v>
      </c>
    </row>
    <row r="21" spans="1:16" ht="24" customHeight="1" x14ac:dyDescent="0.2">
      <c r="A21" s="12" t="s">
        <v>19</v>
      </c>
      <c r="B21" s="39">
        <f t="shared" si="1"/>
        <v>369600000</v>
      </c>
      <c r="C21" s="40">
        <v>0</v>
      </c>
      <c r="D21" s="40">
        <v>0</v>
      </c>
      <c r="E21" s="40">
        <v>0</v>
      </c>
      <c r="F21" s="40">
        <v>369600000</v>
      </c>
      <c r="G21" s="40">
        <v>0</v>
      </c>
      <c r="H21" s="40">
        <v>0</v>
      </c>
      <c r="I21" s="40">
        <v>0</v>
      </c>
      <c r="J21" s="40">
        <v>0</v>
      </c>
      <c r="K21" s="40">
        <v>0</v>
      </c>
      <c r="L21" s="40">
        <v>0</v>
      </c>
      <c r="M21" s="40">
        <v>0</v>
      </c>
      <c r="N21" s="40">
        <v>0</v>
      </c>
      <c r="O21" s="40">
        <v>0</v>
      </c>
      <c r="P21" s="40">
        <v>0</v>
      </c>
    </row>
    <row r="22" spans="1:16" ht="24" customHeight="1" x14ac:dyDescent="0.2">
      <c r="A22" s="12" t="s">
        <v>20</v>
      </c>
      <c r="B22" s="39">
        <f t="shared" si="1"/>
        <v>0</v>
      </c>
      <c r="C22" s="40">
        <v>0</v>
      </c>
      <c r="D22" s="40">
        <v>0</v>
      </c>
      <c r="E22" s="40">
        <v>0</v>
      </c>
      <c r="F22" s="40">
        <v>0</v>
      </c>
      <c r="G22" s="40">
        <v>0</v>
      </c>
      <c r="H22" s="40">
        <v>0</v>
      </c>
      <c r="I22" s="40">
        <v>0</v>
      </c>
      <c r="J22" s="40">
        <v>0</v>
      </c>
      <c r="K22" s="40">
        <v>0</v>
      </c>
      <c r="L22" s="40">
        <v>0</v>
      </c>
      <c r="M22" s="40">
        <v>0</v>
      </c>
      <c r="N22" s="40">
        <v>0</v>
      </c>
      <c r="O22" s="40">
        <v>0</v>
      </c>
      <c r="P22" s="40">
        <v>0</v>
      </c>
    </row>
    <row r="23" spans="1:16" ht="24" customHeight="1" x14ac:dyDescent="0.2">
      <c r="A23" s="12" t="s">
        <v>21</v>
      </c>
      <c r="B23" s="39">
        <f t="shared" si="1"/>
        <v>5587800000</v>
      </c>
      <c r="C23" s="40">
        <v>0</v>
      </c>
      <c r="D23" s="40">
        <v>0</v>
      </c>
      <c r="E23" s="40">
        <v>0</v>
      </c>
      <c r="F23" s="40">
        <v>5587800000</v>
      </c>
      <c r="G23" s="40">
        <v>0</v>
      </c>
      <c r="H23" s="40">
        <v>0</v>
      </c>
      <c r="I23" s="40">
        <v>0</v>
      </c>
      <c r="J23" s="40">
        <v>0</v>
      </c>
      <c r="K23" s="40">
        <v>0</v>
      </c>
      <c r="L23" s="40">
        <v>0</v>
      </c>
      <c r="M23" s="40">
        <v>0</v>
      </c>
      <c r="N23" s="40">
        <v>0</v>
      </c>
      <c r="O23" s="40">
        <v>0</v>
      </c>
      <c r="P23" s="40">
        <v>0</v>
      </c>
    </row>
    <row r="24" spans="1:16" ht="24" customHeight="1" x14ac:dyDescent="0.2">
      <c r="A24" s="12" t="s">
        <v>22</v>
      </c>
      <c r="B24" s="39">
        <f t="shared" si="1"/>
        <v>83055310000</v>
      </c>
      <c r="C24" s="40">
        <v>0</v>
      </c>
      <c r="D24" s="40">
        <v>0</v>
      </c>
      <c r="E24" s="40">
        <v>15215000000</v>
      </c>
      <c r="F24" s="40">
        <v>67840310000</v>
      </c>
      <c r="G24" s="40">
        <v>0</v>
      </c>
      <c r="H24" s="40">
        <v>0</v>
      </c>
      <c r="I24" s="40">
        <v>0</v>
      </c>
      <c r="J24" s="40">
        <v>0</v>
      </c>
      <c r="K24" s="40">
        <v>0</v>
      </c>
      <c r="L24" s="40">
        <v>0</v>
      </c>
      <c r="M24" s="40">
        <v>0</v>
      </c>
      <c r="N24" s="40">
        <v>0</v>
      </c>
      <c r="O24" s="40">
        <v>0</v>
      </c>
      <c r="P24" s="40">
        <v>0</v>
      </c>
    </row>
    <row r="25" spans="1:16" ht="24" customHeight="1" x14ac:dyDescent="0.2">
      <c r="A25" s="12" t="s">
        <v>23</v>
      </c>
      <c r="B25" s="39">
        <f t="shared" si="1"/>
        <v>0</v>
      </c>
      <c r="C25" s="40">
        <v>0</v>
      </c>
      <c r="D25" s="40">
        <v>0</v>
      </c>
      <c r="E25" s="40">
        <v>0</v>
      </c>
      <c r="F25" s="40">
        <v>0</v>
      </c>
      <c r="G25" s="40">
        <v>0</v>
      </c>
      <c r="H25" s="40">
        <v>0</v>
      </c>
      <c r="I25" s="40">
        <v>0</v>
      </c>
      <c r="J25" s="40">
        <v>0</v>
      </c>
      <c r="K25" s="40">
        <v>0</v>
      </c>
      <c r="L25" s="40">
        <v>0</v>
      </c>
      <c r="M25" s="40">
        <v>0</v>
      </c>
      <c r="N25" s="40">
        <v>0</v>
      </c>
      <c r="O25" s="40">
        <v>0</v>
      </c>
      <c r="P25" s="40">
        <v>0</v>
      </c>
    </row>
    <row r="26" spans="1:16" ht="24" customHeight="1" x14ac:dyDescent="0.2">
      <c r="A26" s="12" t="s">
        <v>24</v>
      </c>
      <c r="B26" s="39">
        <f>SUM(C26:P26)</f>
        <v>77445475000</v>
      </c>
      <c r="C26" s="40">
        <v>0</v>
      </c>
      <c r="D26" s="40">
        <v>0</v>
      </c>
      <c r="E26" s="40">
        <v>0</v>
      </c>
      <c r="F26" s="40">
        <v>77445475000</v>
      </c>
      <c r="G26" s="40">
        <v>0</v>
      </c>
      <c r="H26" s="40">
        <v>0</v>
      </c>
      <c r="I26" s="40">
        <v>0</v>
      </c>
      <c r="J26" s="40">
        <v>0</v>
      </c>
      <c r="K26" s="40">
        <v>0</v>
      </c>
      <c r="L26" s="40">
        <v>0</v>
      </c>
      <c r="M26" s="40">
        <v>0</v>
      </c>
      <c r="N26" s="40">
        <v>0</v>
      </c>
      <c r="O26" s="40">
        <v>0</v>
      </c>
      <c r="P26" s="40">
        <v>0</v>
      </c>
    </row>
    <row r="27" spans="1:16" ht="24" customHeight="1" x14ac:dyDescent="0.2">
      <c r="A27" s="12" t="s">
        <v>25</v>
      </c>
      <c r="B27" s="39">
        <f t="shared" si="1"/>
        <v>2774200000</v>
      </c>
      <c r="C27" s="40">
        <v>0</v>
      </c>
      <c r="D27" s="40">
        <v>0</v>
      </c>
      <c r="E27" s="40">
        <v>0</v>
      </c>
      <c r="F27" s="40">
        <v>2774200000</v>
      </c>
      <c r="G27" s="40">
        <v>0</v>
      </c>
      <c r="H27" s="40">
        <v>0</v>
      </c>
      <c r="I27" s="40">
        <v>0</v>
      </c>
      <c r="J27" s="40">
        <v>0</v>
      </c>
      <c r="K27" s="40">
        <v>0</v>
      </c>
      <c r="L27" s="40">
        <v>0</v>
      </c>
      <c r="M27" s="40">
        <v>0</v>
      </c>
      <c r="N27" s="40">
        <v>0</v>
      </c>
      <c r="O27" s="40">
        <v>0</v>
      </c>
      <c r="P27" s="40">
        <v>0</v>
      </c>
    </row>
    <row r="28" spans="1:16" ht="24" customHeight="1" x14ac:dyDescent="0.2">
      <c r="A28" s="12" t="s">
        <v>26</v>
      </c>
      <c r="B28" s="39">
        <f t="shared" si="1"/>
        <v>188612923332.66089</v>
      </c>
      <c r="C28" s="40">
        <v>0</v>
      </c>
      <c r="D28" s="40">
        <v>0</v>
      </c>
      <c r="E28" s="40">
        <v>163799604903.44351</v>
      </c>
      <c r="F28" s="40">
        <v>21621600000</v>
      </c>
      <c r="G28" s="40">
        <v>0</v>
      </c>
      <c r="H28" s="40">
        <v>0</v>
      </c>
      <c r="I28" s="40">
        <v>0</v>
      </c>
      <c r="J28" s="40">
        <v>0</v>
      </c>
      <c r="K28" s="40">
        <v>0</v>
      </c>
      <c r="L28" s="40">
        <v>0</v>
      </c>
      <c r="M28" s="40">
        <v>0</v>
      </c>
      <c r="N28" s="40">
        <v>0</v>
      </c>
      <c r="O28" s="40">
        <v>3191718429.217391</v>
      </c>
      <c r="P28" s="40">
        <v>0</v>
      </c>
    </row>
    <row r="29" spans="1:16" ht="24" customHeight="1" x14ac:dyDescent="0.2">
      <c r="A29" s="12" t="s">
        <v>27</v>
      </c>
      <c r="B29" s="39">
        <f t="shared" si="1"/>
        <v>2839893636363.6367</v>
      </c>
      <c r="C29" s="40">
        <v>1771175000000</v>
      </c>
      <c r="D29" s="40">
        <v>6426136363.636363</v>
      </c>
      <c r="E29" s="40">
        <v>373595454545.45459</v>
      </c>
      <c r="F29" s="40">
        <v>123643636363.63632</v>
      </c>
      <c r="G29" s="40">
        <v>564950000000</v>
      </c>
      <c r="H29" s="40">
        <v>0</v>
      </c>
      <c r="I29" s="40">
        <v>0</v>
      </c>
      <c r="J29" s="40">
        <v>0</v>
      </c>
      <c r="K29" s="40">
        <v>0</v>
      </c>
      <c r="L29" s="40">
        <v>0</v>
      </c>
      <c r="M29" s="40">
        <v>0</v>
      </c>
      <c r="N29" s="40">
        <v>103409090.90909091</v>
      </c>
      <c r="O29" s="40">
        <v>0</v>
      </c>
      <c r="P29" s="40">
        <v>0</v>
      </c>
    </row>
    <row r="30" spans="1:16" ht="24" customHeight="1" x14ac:dyDescent="0.2">
      <c r="A30" s="12" t="s">
        <v>28</v>
      </c>
      <c r="B30" s="39">
        <f t="shared" si="1"/>
        <v>3708280000</v>
      </c>
      <c r="C30" s="40">
        <v>0</v>
      </c>
      <c r="D30" s="40">
        <v>0</v>
      </c>
      <c r="E30" s="40">
        <v>0</v>
      </c>
      <c r="F30" s="40">
        <v>3708280000</v>
      </c>
      <c r="G30" s="40">
        <v>0</v>
      </c>
      <c r="H30" s="40">
        <v>0</v>
      </c>
      <c r="I30" s="40">
        <v>0</v>
      </c>
      <c r="J30" s="40">
        <v>0</v>
      </c>
      <c r="K30" s="40">
        <v>0</v>
      </c>
      <c r="L30" s="40">
        <v>0</v>
      </c>
      <c r="M30" s="40">
        <v>0</v>
      </c>
      <c r="N30" s="40">
        <v>0</v>
      </c>
      <c r="O30" s="40">
        <v>0</v>
      </c>
      <c r="P30" s="40">
        <v>0</v>
      </c>
    </row>
    <row r="31" spans="1:16" ht="24" customHeight="1" x14ac:dyDescent="0.2">
      <c r="A31" s="12" t="s">
        <v>29</v>
      </c>
      <c r="B31" s="39">
        <f t="shared" si="1"/>
        <v>2061817438564.311</v>
      </c>
      <c r="C31" s="40">
        <v>0</v>
      </c>
      <c r="D31" s="40">
        <v>0</v>
      </c>
      <c r="E31" s="40">
        <v>966050210547.5636</v>
      </c>
      <c r="F31" s="40">
        <v>262659080142.67938</v>
      </c>
      <c r="G31" s="40">
        <v>833108147874.06824</v>
      </c>
      <c r="H31" s="40">
        <v>0</v>
      </c>
      <c r="I31" s="40">
        <v>0</v>
      </c>
      <c r="J31" s="40">
        <v>0</v>
      </c>
      <c r="K31" s="40">
        <v>0</v>
      </c>
      <c r="L31" s="40">
        <v>0</v>
      </c>
      <c r="M31" s="40">
        <v>0</v>
      </c>
      <c r="N31" s="40">
        <v>0</v>
      </c>
      <c r="O31" s="40">
        <v>0</v>
      </c>
      <c r="P31" s="40">
        <v>0</v>
      </c>
    </row>
    <row r="32" spans="1:16" ht="24" customHeight="1" x14ac:dyDescent="0.2">
      <c r="A32" s="12" t="s">
        <v>30</v>
      </c>
      <c r="B32" s="39">
        <f t="shared" si="1"/>
        <v>8664000000</v>
      </c>
      <c r="C32" s="40">
        <v>0</v>
      </c>
      <c r="D32" s="40">
        <v>0</v>
      </c>
      <c r="E32" s="40">
        <v>0</v>
      </c>
      <c r="F32" s="40">
        <v>8460000000</v>
      </c>
      <c r="G32" s="40">
        <v>0</v>
      </c>
      <c r="H32" s="40">
        <v>0</v>
      </c>
      <c r="I32" s="40">
        <v>0</v>
      </c>
      <c r="J32" s="40">
        <v>0</v>
      </c>
      <c r="K32" s="40">
        <v>0</v>
      </c>
      <c r="L32" s="40">
        <v>0</v>
      </c>
      <c r="M32" s="40">
        <v>0</v>
      </c>
      <c r="N32" s="40">
        <v>0</v>
      </c>
      <c r="O32" s="40">
        <v>204000000</v>
      </c>
      <c r="P32" s="40">
        <v>0</v>
      </c>
    </row>
    <row r="33" spans="1:16" ht="24" customHeight="1" x14ac:dyDescent="0.2">
      <c r="A33" s="12" t="s">
        <v>31</v>
      </c>
      <c r="B33" s="39">
        <f t="shared" si="1"/>
        <v>75994864116982.484</v>
      </c>
      <c r="C33" s="40">
        <v>12538171318195.037</v>
      </c>
      <c r="D33" s="40">
        <v>650435354668.67969</v>
      </c>
      <c r="E33" s="40">
        <v>61186678630458.711</v>
      </c>
      <c r="F33" s="40">
        <v>648991962182.75012</v>
      </c>
      <c r="G33" s="40">
        <v>2478130927.4771929</v>
      </c>
      <c r="H33" s="40">
        <v>132478332888.65697</v>
      </c>
      <c r="I33" s="40">
        <v>18137716580.809032</v>
      </c>
      <c r="J33" s="40">
        <v>555864227798.09473</v>
      </c>
      <c r="K33" s="40">
        <v>242154945.88664693</v>
      </c>
      <c r="L33" s="40">
        <v>1011470684.1398312</v>
      </c>
      <c r="M33" s="40">
        <v>1826026930.0734596</v>
      </c>
      <c r="N33" s="40">
        <v>0</v>
      </c>
      <c r="O33" s="40">
        <v>251897393390.8262</v>
      </c>
      <c r="P33" s="40">
        <v>6651397331.3342905</v>
      </c>
    </row>
    <row r="34" spans="1:16" ht="24" customHeight="1" x14ac:dyDescent="0.2">
      <c r="A34" s="12" t="s">
        <v>32</v>
      </c>
      <c r="B34" s="39">
        <f t="shared" si="1"/>
        <v>12425390000</v>
      </c>
      <c r="C34" s="40">
        <v>0</v>
      </c>
      <c r="D34" s="40">
        <v>0</v>
      </c>
      <c r="E34" s="40">
        <v>0</v>
      </c>
      <c r="F34" s="40">
        <v>12425390000</v>
      </c>
      <c r="G34" s="40">
        <v>0</v>
      </c>
      <c r="H34" s="40">
        <v>0</v>
      </c>
      <c r="I34" s="40">
        <v>0</v>
      </c>
      <c r="J34" s="40">
        <v>0</v>
      </c>
      <c r="K34" s="40">
        <v>0</v>
      </c>
      <c r="L34" s="40">
        <v>0</v>
      </c>
      <c r="M34" s="40">
        <v>0</v>
      </c>
      <c r="N34" s="40">
        <v>0</v>
      </c>
      <c r="O34" s="40">
        <v>0</v>
      </c>
      <c r="P34" s="40">
        <v>0</v>
      </c>
    </row>
    <row r="35" spans="1:16" ht="24" customHeight="1" x14ac:dyDescent="0.2">
      <c r="A35" s="12" t="s">
        <v>33</v>
      </c>
      <c r="B35" s="39">
        <f t="shared" si="1"/>
        <v>0</v>
      </c>
      <c r="C35" s="40">
        <v>0</v>
      </c>
      <c r="D35" s="40">
        <v>0</v>
      </c>
      <c r="E35" s="40">
        <v>0</v>
      </c>
      <c r="F35" s="40">
        <v>0</v>
      </c>
      <c r="G35" s="40">
        <v>0</v>
      </c>
      <c r="H35" s="40">
        <v>0</v>
      </c>
      <c r="I35" s="40">
        <v>0</v>
      </c>
      <c r="J35" s="40">
        <v>0</v>
      </c>
      <c r="K35" s="40">
        <v>0</v>
      </c>
      <c r="L35" s="40">
        <v>0</v>
      </c>
      <c r="M35" s="40">
        <v>0</v>
      </c>
      <c r="N35" s="40">
        <v>0</v>
      </c>
      <c r="O35" s="40">
        <v>0</v>
      </c>
      <c r="P35" s="40">
        <v>0</v>
      </c>
    </row>
    <row r="36" spans="1:16" ht="24" customHeight="1" x14ac:dyDescent="0.2">
      <c r="A36" s="24"/>
      <c r="B36" s="29"/>
      <c r="C36" s="29"/>
      <c r="D36" s="29"/>
      <c r="E36" s="29"/>
      <c r="F36" s="29"/>
      <c r="G36" s="29"/>
      <c r="H36" s="29"/>
      <c r="I36" s="29"/>
      <c r="J36" s="29"/>
      <c r="K36" s="29"/>
      <c r="L36" s="29"/>
      <c r="M36" s="29"/>
      <c r="N36" s="29"/>
      <c r="O36" s="29"/>
      <c r="P36" s="29"/>
    </row>
  </sheetData>
  <mergeCells count="2">
    <mergeCell ref="A2:D2"/>
    <mergeCell ref="A1:B1"/>
  </mergeCells>
  <hyperlinks>
    <hyperlink ref="A1" location="'فهرست جداول'!A1" display="'فهرست جداول'!A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rightToLeft="1" workbookViewId="0">
      <selection activeCell="B3" sqref="B3:B4"/>
    </sheetView>
  </sheetViews>
  <sheetFormatPr defaultColWidth="9" defaultRowHeight="26.25" customHeight="1" x14ac:dyDescent="0.2"/>
  <cols>
    <col min="1" max="1" width="48.85546875" style="55" customWidth="1"/>
    <col min="2" max="3" width="20.5703125" style="11" customWidth="1"/>
    <col min="4" max="8" width="20.7109375" style="11" customWidth="1"/>
    <col min="9" max="9" width="20.7109375" style="11" bestFit="1" customWidth="1"/>
    <col min="10" max="10" width="13.85546875" style="11" bestFit="1" customWidth="1"/>
    <col min="11" max="11" width="12" style="11" bestFit="1" customWidth="1"/>
    <col min="12" max="12" width="21.85546875" style="11" bestFit="1" customWidth="1"/>
    <col min="13" max="13" width="13.85546875" style="11" bestFit="1" customWidth="1"/>
    <col min="14" max="14" width="12" style="11" bestFit="1" customWidth="1"/>
    <col min="15" max="15" width="21.85546875" style="11" bestFit="1" customWidth="1"/>
    <col min="16" max="16" width="13.85546875" style="11" bestFit="1" customWidth="1"/>
    <col min="17" max="17" width="12" style="11" bestFit="1" customWidth="1"/>
    <col min="18" max="18" width="21.85546875" style="11" bestFit="1" customWidth="1"/>
    <col min="19" max="19" width="13.85546875" style="11" bestFit="1" customWidth="1"/>
    <col min="20" max="20" width="12" style="11" bestFit="1" customWidth="1"/>
    <col min="21" max="21" width="21.85546875" style="11" bestFit="1" customWidth="1"/>
    <col min="22" max="22" width="13.85546875" style="11" bestFit="1" customWidth="1"/>
    <col min="23" max="23" width="12" style="11" bestFit="1" customWidth="1"/>
    <col min="24" max="24" width="21.85546875" style="11" bestFit="1" customWidth="1"/>
    <col min="25" max="25" width="13.85546875" style="11" bestFit="1" customWidth="1"/>
    <col min="26" max="26" width="20.7109375" style="11" bestFit="1" customWidth="1"/>
    <col min="27" max="27" width="13.85546875" style="11" bestFit="1" customWidth="1"/>
    <col min="28" max="28" width="12" style="11" bestFit="1" customWidth="1"/>
    <col min="29" max="29" width="21.85546875" style="11" bestFit="1" customWidth="1"/>
    <col min="30" max="30" width="13.85546875" style="11" bestFit="1" customWidth="1"/>
    <col min="31" max="31" width="21.85546875" style="11" bestFit="1" customWidth="1"/>
    <col min="32" max="32" width="13.85546875" style="11" bestFit="1" customWidth="1"/>
    <col min="33" max="33" width="21.85546875" style="11" bestFit="1" customWidth="1"/>
    <col min="34" max="34" width="13.85546875" style="11" bestFit="1" customWidth="1"/>
    <col min="35" max="35" width="12" style="11" bestFit="1" customWidth="1"/>
    <col min="36" max="36" width="21.85546875" style="11" bestFit="1" customWidth="1"/>
    <col min="37" max="37" width="13.85546875" style="11" bestFit="1" customWidth="1"/>
    <col min="38" max="38" width="12" style="11" bestFit="1" customWidth="1"/>
    <col min="39" max="39" width="21.85546875" style="11" bestFit="1" customWidth="1"/>
    <col min="40" max="40" width="13.85546875" style="11" bestFit="1" customWidth="1"/>
    <col min="41" max="41" width="21.85546875" style="11" bestFit="1" customWidth="1"/>
    <col min="42" max="42" width="13.85546875" style="11" bestFit="1" customWidth="1"/>
    <col min="43" max="43" width="12" style="11" bestFit="1" customWidth="1"/>
    <col min="44" max="44" width="21.85546875" style="11" bestFit="1" customWidth="1"/>
    <col min="45" max="45" width="13.85546875" style="11" bestFit="1" customWidth="1"/>
    <col min="46" max="46" width="12" style="11" bestFit="1" customWidth="1"/>
    <col min="47" max="47" width="21.85546875" style="11" bestFit="1" customWidth="1"/>
    <col min="48" max="48" width="12.85546875" style="11" bestFit="1" customWidth="1"/>
    <col min="49" max="49" width="11" style="11" bestFit="1" customWidth="1"/>
    <col min="50" max="50" width="21.85546875" style="11" bestFit="1" customWidth="1"/>
    <col min="51" max="51" width="13.85546875" style="11" bestFit="1" customWidth="1"/>
    <col min="52" max="52" width="12" style="11" bestFit="1" customWidth="1"/>
    <col min="53" max="53" width="21.85546875" style="11" bestFit="1" customWidth="1"/>
    <col min="54" max="54" width="13.85546875" style="11" bestFit="1" customWidth="1"/>
    <col min="55" max="55" width="12" style="11" bestFit="1" customWidth="1"/>
    <col min="56" max="56" width="21.85546875" style="11" bestFit="1" customWidth="1"/>
    <col min="57" max="57" width="13.85546875" style="11" bestFit="1" customWidth="1"/>
    <col min="58" max="58" width="12" style="11" bestFit="1" customWidth="1"/>
    <col min="59" max="59" width="21.85546875" style="11" bestFit="1" customWidth="1"/>
    <col min="60" max="60" width="13.85546875" style="11" bestFit="1" customWidth="1"/>
    <col min="61" max="61" width="12" style="11" bestFit="1" customWidth="1"/>
    <col min="62" max="62" width="21.85546875" style="11" bestFit="1" customWidth="1"/>
    <col min="63" max="63" width="13.85546875" style="11" bestFit="1" customWidth="1"/>
    <col min="64" max="64" width="12" style="11" bestFit="1" customWidth="1"/>
    <col min="65" max="65" width="21.85546875" style="11" bestFit="1" customWidth="1"/>
    <col min="66" max="66" width="11.85546875" style="11" bestFit="1" customWidth="1"/>
    <col min="67" max="67" width="21.85546875" style="11" bestFit="1" customWidth="1"/>
    <col min="68" max="68" width="13.85546875" style="11" bestFit="1" customWidth="1"/>
    <col min="69" max="69" width="12" style="11" bestFit="1" customWidth="1"/>
    <col min="70" max="70" width="21.85546875" style="11" bestFit="1" customWidth="1"/>
    <col min="71" max="71" width="13.85546875" style="11" bestFit="1" customWidth="1"/>
    <col min="72" max="72" width="12" style="11" bestFit="1" customWidth="1"/>
    <col min="73" max="73" width="21.85546875" style="11" bestFit="1" customWidth="1"/>
    <col min="74" max="74" width="13.85546875" style="11" bestFit="1" customWidth="1"/>
    <col min="75" max="75" width="12" style="11" bestFit="1" customWidth="1"/>
    <col min="76" max="76" width="21.85546875" style="11" bestFit="1" customWidth="1"/>
    <col min="77" max="77" width="13.85546875" style="11" bestFit="1" customWidth="1"/>
    <col min="78" max="78" width="12" style="11" bestFit="1" customWidth="1"/>
    <col min="79" max="79" width="21.85546875" style="11" bestFit="1" customWidth="1"/>
    <col min="80" max="80" width="13.85546875" style="11" bestFit="1" customWidth="1"/>
    <col min="81" max="81" width="12" style="11" bestFit="1" customWidth="1"/>
    <col min="82" max="82" width="21.85546875" style="11" bestFit="1" customWidth="1"/>
    <col min="83" max="83" width="12.85546875" style="11" bestFit="1" customWidth="1"/>
    <col min="84" max="84" width="21.85546875" style="11" bestFit="1" customWidth="1"/>
    <col min="85" max="85" width="13.85546875" style="11" bestFit="1" customWidth="1"/>
    <col min="86" max="86" width="12" style="11" bestFit="1" customWidth="1"/>
    <col min="87" max="87" width="21.85546875" style="11" bestFit="1" customWidth="1"/>
    <col min="88" max="88" width="11.85546875" style="11" bestFit="1" customWidth="1"/>
    <col min="89" max="89" width="10" style="11" bestFit="1" customWidth="1"/>
    <col min="90" max="90" width="21.85546875" style="11" bestFit="1" customWidth="1"/>
    <col min="91" max="91" width="9" style="11"/>
    <col min="92" max="92" width="12.140625" style="11" bestFit="1" customWidth="1"/>
    <col min="93" max="93" width="11.28515625" style="11" bestFit="1" customWidth="1"/>
    <col min="94" max="16384" width="9" style="11"/>
  </cols>
  <sheetData>
    <row r="1" spans="1:8" s="10" customFormat="1" ht="26.25" customHeight="1" x14ac:dyDescent="0.2">
      <c r="A1" s="45" t="s">
        <v>219</v>
      </c>
      <c r="B1" s="45"/>
    </row>
    <row r="2" spans="1:8" s="10" customFormat="1" ht="29.25" customHeight="1" x14ac:dyDescent="0.2">
      <c r="A2" s="50" t="s">
        <v>256</v>
      </c>
      <c r="B2" s="50"/>
      <c r="C2" s="50"/>
      <c r="D2" s="50"/>
      <c r="E2" s="50"/>
      <c r="F2" s="51"/>
      <c r="G2" s="51"/>
      <c r="H2" s="51"/>
    </row>
    <row r="3" spans="1:8" ht="27.75" customHeight="1" x14ac:dyDescent="0.2">
      <c r="A3" s="46" t="s">
        <v>144</v>
      </c>
      <c r="B3" s="46" t="s">
        <v>52</v>
      </c>
      <c r="C3" s="46" t="s">
        <v>145</v>
      </c>
      <c r="D3" s="47" t="s">
        <v>149</v>
      </c>
      <c r="E3" s="47"/>
      <c r="F3" s="47" t="s">
        <v>152</v>
      </c>
      <c r="G3" s="47"/>
      <c r="H3" s="46" t="s">
        <v>146</v>
      </c>
    </row>
    <row r="4" spans="1:8" ht="35.25" customHeight="1" x14ac:dyDescent="0.2">
      <c r="A4" s="46"/>
      <c r="B4" s="46"/>
      <c r="C4" s="46"/>
      <c r="D4" s="21" t="s">
        <v>150</v>
      </c>
      <c r="E4" s="21" t="s">
        <v>151</v>
      </c>
      <c r="F4" s="21" t="s">
        <v>150</v>
      </c>
      <c r="G4" s="21" t="s">
        <v>153</v>
      </c>
      <c r="H4" s="46"/>
    </row>
    <row r="5" spans="1:8" ht="28.5" customHeight="1" x14ac:dyDescent="0.2">
      <c r="A5" s="52" t="s">
        <v>1</v>
      </c>
      <c r="B5" s="39">
        <f t="shared" ref="B5:H5" si="0">SUM(B6:B15)</f>
        <v>46961999828343.141</v>
      </c>
      <c r="C5" s="39">
        <f t="shared" si="0"/>
        <v>32578436334198.309</v>
      </c>
      <c r="D5" s="39">
        <f t="shared" si="0"/>
        <v>0</v>
      </c>
      <c r="E5" s="39">
        <f t="shared" si="0"/>
        <v>3100300966.240653</v>
      </c>
      <c r="F5" s="39">
        <f t="shared" si="0"/>
        <v>778966306069.05017</v>
      </c>
      <c r="G5" s="39">
        <f t="shared" si="0"/>
        <v>13612747175665.518</v>
      </c>
      <c r="H5" s="39">
        <f t="shared" si="0"/>
        <v>11250288555.973331</v>
      </c>
    </row>
    <row r="6" spans="1:8" ht="26.25" customHeight="1" x14ac:dyDescent="0.2">
      <c r="A6" s="53" t="s">
        <v>154</v>
      </c>
      <c r="B6" s="39">
        <f t="shared" ref="B6:B15" si="1">C6+D6+E6+F6+G6-H6</f>
        <v>24627124048625.109</v>
      </c>
      <c r="C6" s="40">
        <v>22241159237329.047</v>
      </c>
      <c r="D6" s="40">
        <v>0</v>
      </c>
      <c r="E6" s="40">
        <v>0</v>
      </c>
      <c r="F6" s="40">
        <v>155139801839.28107</v>
      </c>
      <c r="G6" s="40">
        <v>2238014071622.0298</v>
      </c>
      <c r="H6" s="40">
        <v>7189062165.2491684</v>
      </c>
    </row>
    <row r="7" spans="1:8" ht="27.75" customHeight="1" x14ac:dyDescent="0.2">
      <c r="A7" s="53" t="s">
        <v>220</v>
      </c>
      <c r="B7" s="39">
        <f t="shared" si="1"/>
        <v>5036615086481.1113</v>
      </c>
      <c r="C7" s="40">
        <v>3120696690428.5298</v>
      </c>
      <c r="D7" s="40">
        <v>0</v>
      </c>
      <c r="E7" s="40">
        <v>0</v>
      </c>
      <c r="F7" s="40">
        <v>140487055105.76178</v>
      </c>
      <c r="G7" s="40">
        <v>1775431340946.8193</v>
      </c>
      <c r="H7" s="40">
        <v>0</v>
      </c>
    </row>
    <row r="8" spans="1:8" ht="26.25" customHeight="1" x14ac:dyDescent="0.2">
      <c r="A8" s="53" t="s">
        <v>155</v>
      </c>
      <c r="B8" s="39">
        <f t="shared" si="1"/>
        <v>1105829928426.6558</v>
      </c>
      <c r="C8" s="40">
        <v>902515391202.62622</v>
      </c>
      <c r="D8" s="40">
        <v>0</v>
      </c>
      <c r="E8" s="40">
        <v>0</v>
      </c>
      <c r="F8" s="40">
        <v>20829805015.46772</v>
      </c>
      <c r="G8" s="40">
        <v>184281963489.72928</v>
      </c>
      <c r="H8" s="40">
        <v>1797231281.1674867</v>
      </c>
    </row>
    <row r="9" spans="1:8" ht="26.25" customHeight="1" x14ac:dyDescent="0.2">
      <c r="A9" s="53" t="s">
        <v>156</v>
      </c>
      <c r="B9" s="39">
        <f t="shared" si="1"/>
        <v>11675680260454.816</v>
      </c>
      <c r="C9" s="40">
        <v>2269435670315.5967</v>
      </c>
      <c r="D9" s="40">
        <v>0</v>
      </c>
      <c r="E9" s="40">
        <v>0</v>
      </c>
      <c r="F9" s="40">
        <v>390187752809.2373</v>
      </c>
      <c r="G9" s="40">
        <v>9016236560458.0996</v>
      </c>
      <c r="H9" s="40">
        <v>179723128.11674866</v>
      </c>
    </row>
    <row r="10" spans="1:8" ht="26.25" customHeight="1" x14ac:dyDescent="0.2">
      <c r="A10" s="53" t="s">
        <v>157</v>
      </c>
      <c r="B10" s="39">
        <f t="shared" si="1"/>
        <v>629751001609.73242</v>
      </c>
      <c r="C10" s="40">
        <v>484104748658.37769</v>
      </c>
      <c r="D10" s="40">
        <v>0</v>
      </c>
      <c r="E10" s="40">
        <v>0</v>
      </c>
      <c r="F10" s="40">
        <v>3170952010.6349325</v>
      </c>
      <c r="G10" s="40">
        <v>144559572922.15979</v>
      </c>
      <c r="H10" s="40">
        <v>2084271981.4399273</v>
      </c>
    </row>
    <row r="11" spans="1:8" ht="26.25" customHeight="1" x14ac:dyDescent="0.2">
      <c r="A11" s="53" t="s">
        <v>158</v>
      </c>
      <c r="B11" s="39">
        <f t="shared" si="1"/>
        <v>66982059804.258011</v>
      </c>
      <c r="C11" s="40">
        <v>52336724573.500389</v>
      </c>
      <c r="D11" s="40">
        <v>0</v>
      </c>
      <c r="E11" s="40">
        <v>0</v>
      </c>
      <c r="F11" s="40">
        <v>57209056.733512126</v>
      </c>
      <c r="G11" s="40">
        <v>14588126174.024107</v>
      </c>
      <c r="H11" s="40">
        <v>0</v>
      </c>
    </row>
    <row r="12" spans="1:8" ht="26.25" customHeight="1" x14ac:dyDescent="0.2">
      <c r="A12" s="53" t="s">
        <v>159</v>
      </c>
      <c r="B12" s="39">
        <f t="shared" si="1"/>
        <v>1512217087779.5601</v>
      </c>
      <c r="C12" s="40">
        <v>1512117087779.5601</v>
      </c>
      <c r="D12" s="40">
        <v>0</v>
      </c>
      <c r="E12" s="40">
        <v>0</v>
      </c>
      <c r="F12" s="40">
        <v>0</v>
      </c>
      <c r="G12" s="40">
        <v>100000000</v>
      </c>
      <c r="H12" s="40">
        <v>0</v>
      </c>
    </row>
    <row r="13" spans="1:8" ht="26.25" customHeight="1" x14ac:dyDescent="0.2">
      <c r="A13" s="53" t="s">
        <v>160</v>
      </c>
      <c r="B13" s="39">
        <f t="shared" si="1"/>
        <v>1885924354161.1809</v>
      </c>
      <c r="C13" s="40">
        <v>1807621705988.6699</v>
      </c>
      <c r="D13" s="40">
        <v>0</v>
      </c>
      <c r="E13" s="40">
        <v>0</v>
      </c>
      <c r="F13" s="40">
        <v>40708763011.784012</v>
      </c>
      <c r="G13" s="40">
        <v>37593885160.727165</v>
      </c>
      <c r="H13" s="40">
        <v>0</v>
      </c>
    </row>
    <row r="14" spans="1:8" ht="26.25" customHeight="1" x14ac:dyDescent="0.2">
      <c r="A14" s="53" t="s">
        <v>147</v>
      </c>
      <c r="B14" s="39">
        <f t="shared" si="1"/>
        <v>39999982</v>
      </c>
      <c r="C14" s="40">
        <v>39999982</v>
      </c>
      <c r="D14" s="40">
        <v>0</v>
      </c>
      <c r="E14" s="40">
        <v>0</v>
      </c>
      <c r="F14" s="40">
        <v>0</v>
      </c>
      <c r="G14" s="40">
        <v>0</v>
      </c>
      <c r="H14" s="40">
        <v>0</v>
      </c>
    </row>
    <row r="15" spans="1:8" ht="26.25" customHeight="1" x14ac:dyDescent="0.2">
      <c r="A15" s="53" t="s">
        <v>148</v>
      </c>
      <c r="B15" s="39">
        <f t="shared" si="1"/>
        <v>421836001018.72083</v>
      </c>
      <c r="C15" s="40">
        <v>188409077940.40082</v>
      </c>
      <c r="D15" s="40">
        <v>0</v>
      </c>
      <c r="E15" s="40">
        <v>3100300966.240653</v>
      </c>
      <c r="F15" s="40">
        <v>28384967220.149937</v>
      </c>
      <c r="G15" s="40">
        <v>201941654891.92941</v>
      </c>
      <c r="H15" s="40">
        <v>0</v>
      </c>
    </row>
    <row r="16" spans="1:8" ht="26.25" customHeight="1" x14ac:dyDescent="0.2">
      <c r="A16" s="54"/>
      <c r="B16" s="29"/>
      <c r="C16" s="29"/>
      <c r="D16" s="29"/>
      <c r="E16" s="29"/>
      <c r="F16" s="29"/>
      <c r="G16" s="29"/>
      <c r="H16" s="29"/>
    </row>
  </sheetData>
  <mergeCells count="8">
    <mergeCell ref="A1:B1"/>
    <mergeCell ref="H3:H4"/>
    <mergeCell ref="A2:E2"/>
    <mergeCell ref="B3:B4"/>
    <mergeCell ref="C3:C4"/>
    <mergeCell ref="A3:A4"/>
    <mergeCell ref="D3:E3"/>
    <mergeCell ref="F3:G3"/>
  </mergeCells>
  <hyperlinks>
    <hyperlink ref="A1" location="'فهرست جداول'!A1" display="'فهرست جداول'!A1"/>
  </hyperlinks>
  <pageMargins left="0.7" right="0.7" top="0.75" bottom="0.75" header="0.3" footer="0.3"/>
  <pageSetup orientation="portrait" horizont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rightToLeft="1" workbookViewId="0">
      <selection activeCell="A2" sqref="A2:E2"/>
    </sheetView>
  </sheetViews>
  <sheetFormatPr defaultColWidth="9" defaultRowHeight="27" customHeight="1" x14ac:dyDescent="0.2"/>
  <cols>
    <col min="1" max="1" width="24.5703125" style="10" customWidth="1"/>
    <col min="2" max="3" width="21" style="11" customWidth="1"/>
    <col min="4" max="8" width="20.7109375" style="11" customWidth="1"/>
    <col min="9" max="9" width="20.7109375" style="11" bestFit="1" customWidth="1"/>
    <col min="10" max="10" width="13.85546875" style="11" bestFit="1" customWidth="1"/>
    <col min="11" max="11" width="12" style="11" bestFit="1" customWidth="1"/>
    <col min="12" max="12" width="21.85546875" style="11" bestFit="1" customWidth="1"/>
    <col min="13" max="13" width="13.85546875" style="11" bestFit="1" customWidth="1"/>
    <col min="14" max="14" width="12" style="11" bestFit="1" customWidth="1"/>
    <col min="15" max="15" width="21.85546875" style="11" bestFit="1" customWidth="1"/>
    <col min="16" max="16" width="13.85546875" style="11" bestFit="1" customWidth="1"/>
    <col min="17" max="17" width="12" style="11" bestFit="1" customWidth="1"/>
    <col min="18" max="18" width="21.85546875" style="11" bestFit="1" customWidth="1"/>
    <col min="19" max="19" width="13.85546875" style="11" bestFit="1" customWidth="1"/>
    <col min="20" max="20" width="12" style="11" bestFit="1" customWidth="1"/>
    <col min="21" max="21" width="21.85546875" style="11" bestFit="1" customWidth="1"/>
    <col min="22" max="22" width="13.85546875" style="11" bestFit="1" customWidth="1"/>
    <col min="23" max="23" width="12" style="11" bestFit="1" customWidth="1"/>
    <col min="24" max="24" width="21.85546875" style="11" bestFit="1" customWidth="1"/>
    <col min="25" max="25" width="13.85546875" style="11" bestFit="1" customWidth="1"/>
    <col min="26" max="26" width="20.7109375" style="11" bestFit="1" customWidth="1"/>
    <col min="27" max="27" width="13.85546875" style="11" bestFit="1" customWidth="1"/>
    <col min="28" max="28" width="12" style="11" bestFit="1" customWidth="1"/>
    <col min="29" max="29" width="21.85546875" style="11" bestFit="1" customWidth="1"/>
    <col min="30" max="30" width="13.85546875" style="11" bestFit="1" customWidth="1"/>
    <col min="31" max="31" width="21.85546875" style="11" bestFit="1" customWidth="1"/>
    <col min="32" max="32" width="13.85546875" style="11" bestFit="1" customWidth="1"/>
    <col min="33" max="33" width="21.85546875" style="11" bestFit="1" customWidth="1"/>
    <col min="34" max="34" width="13.85546875" style="11" bestFit="1" customWidth="1"/>
    <col min="35" max="35" width="12" style="11" bestFit="1" customWidth="1"/>
    <col min="36" max="36" width="21.85546875" style="11" bestFit="1" customWidth="1"/>
    <col min="37" max="37" width="13.85546875" style="11" bestFit="1" customWidth="1"/>
    <col min="38" max="38" width="12" style="11" bestFit="1" customWidth="1"/>
    <col min="39" max="39" width="21.85546875" style="11" bestFit="1" customWidth="1"/>
    <col min="40" max="40" width="13.85546875" style="11" bestFit="1" customWidth="1"/>
    <col min="41" max="41" width="21.85546875" style="11" bestFit="1" customWidth="1"/>
    <col min="42" max="42" width="13.85546875" style="11" bestFit="1" customWidth="1"/>
    <col min="43" max="43" width="12" style="11" bestFit="1" customWidth="1"/>
    <col min="44" max="44" width="21.85546875" style="11" bestFit="1" customWidth="1"/>
    <col min="45" max="45" width="13.85546875" style="11" bestFit="1" customWidth="1"/>
    <col min="46" max="46" width="12" style="11" bestFit="1" customWidth="1"/>
    <col min="47" max="47" width="21.85546875" style="11" bestFit="1" customWidth="1"/>
    <col min="48" max="48" width="12.85546875" style="11" bestFit="1" customWidth="1"/>
    <col min="49" max="49" width="11" style="11" bestFit="1" customWidth="1"/>
    <col min="50" max="50" width="21.85546875" style="11" bestFit="1" customWidth="1"/>
    <col min="51" max="51" width="13.85546875" style="11" bestFit="1" customWidth="1"/>
    <col min="52" max="52" width="12" style="11" bestFit="1" customWidth="1"/>
    <col min="53" max="53" width="21.85546875" style="11" bestFit="1" customWidth="1"/>
    <col min="54" max="54" width="13.85546875" style="11" bestFit="1" customWidth="1"/>
    <col min="55" max="55" width="12" style="11" bestFit="1" customWidth="1"/>
    <col min="56" max="56" width="21.85546875" style="11" bestFit="1" customWidth="1"/>
    <col min="57" max="57" width="13.85546875" style="11" bestFit="1" customWidth="1"/>
    <col min="58" max="58" width="12" style="11" bestFit="1" customWidth="1"/>
    <col min="59" max="59" width="21.85546875" style="11" bestFit="1" customWidth="1"/>
    <col min="60" max="60" width="13.85546875" style="11" bestFit="1" customWidth="1"/>
    <col min="61" max="61" width="12" style="11" bestFit="1" customWidth="1"/>
    <col min="62" max="62" width="21.85546875" style="11" bestFit="1" customWidth="1"/>
    <col min="63" max="63" width="13.85546875" style="11" bestFit="1" customWidth="1"/>
    <col min="64" max="64" width="12" style="11" bestFit="1" customWidth="1"/>
    <col min="65" max="65" width="21.85546875" style="11" bestFit="1" customWidth="1"/>
    <col min="66" max="66" width="11.85546875" style="11" bestFit="1" customWidth="1"/>
    <col min="67" max="67" width="21.85546875" style="11" bestFit="1" customWidth="1"/>
    <col min="68" max="68" width="13.85546875" style="11" bestFit="1" customWidth="1"/>
    <col min="69" max="69" width="12" style="11" bestFit="1" customWidth="1"/>
    <col min="70" max="70" width="21.85546875" style="11" bestFit="1" customWidth="1"/>
    <col min="71" max="71" width="13.85546875" style="11" bestFit="1" customWidth="1"/>
    <col min="72" max="72" width="12" style="11" bestFit="1" customWidth="1"/>
    <col min="73" max="73" width="21.85546875" style="11" bestFit="1" customWidth="1"/>
    <col min="74" max="74" width="13.85546875" style="11" bestFit="1" customWidth="1"/>
    <col min="75" max="75" width="12" style="11" bestFit="1" customWidth="1"/>
    <col min="76" max="76" width="21.85546875" style="11" bestFit="1" customWidth="1"/>
    <col min="77" max="77" width="13.85546875" style="11" bestFit="1" customWidth="1"/>
    <col min="78" max="78" width="12" style="11" bestFit="1" customWidth="1"/>
    <col min="79" max="79" width="21.85546875" style="11" bestFit="1" customWidth="1"/>
    <col min="80" max="80" width="13.85546875" style="11" bestFit="1" customWidth="1"/>
    <col min="81" max="81" width="12" style="11" bestFit="1" customWidth="1"/>
    <col min="82" max="82" width="21.85546875" style="11" bestFit="1" customWidth="1"/>
    <col min="83" max="83" width="12.85546875" style="11" bestFit="1" customWidth="1"/>
    <col min="84" max="84" width="21.85546875" style="11" bestFit="1" customWidth="1"/>
    <col min="85" max="85" width="13.85546875" style="11" bestFit="1" customWidth="1"/>
    <col min="86" max="86" width="12" style="11" bestFit="1" customWidth="1"/>
    <col min="87" max="87" width="21.85546875" style="11" bestFit="1" customWidth="1"/>
    <col min="88" max="88" width="11.85546875" style="11" bestFit="1" customWidth="1"/>
    <col min="89" max="89" width="10" style="11" bestFit="1" customWidth="1"/>
    <col min="90" max="90" width="21.85546875" style="11" bestFit="1" customWidth="1"/>
    <col min="91" max="91" width="9" style="11"/>
    <col min="92" max="92" width="12.140625" style="11" bestFit="1" customWidth="1"/>
    <col min="93" max="93" width="11.28515625" style="11" bestFit="1" customWidth="1"/>
    <col min="94" max="16384" width="9" style="11"/>
  </cols>
  <sheetData>
    <row r="1" spans="1:8" s="10" customFormat="1" ht="27" customHeight="1" x14ac:dyDescent="0.2">
      <c r="A1" s="45" t="s">
        <v>219</v>
      </c>
      <c r="B1" s="45"/>
    </row>
    <row r="2" spans="1:8" s="10" customFormat="1" ht="30.75" customHeight="1" x14ac:dyDescent="0.2">
      <c r="A2" s="50" t="s">
        <v>257</v>
      </c>
      <c r="B2" s="50"/>
      <c r="C2" s="50"/>
      <c r="D2" s="50"/>
      <c r="E2" s="50"/>
      <c r="F2" s="51"/>
      <c r="G2" s="51"/>
      <c r="H2" s="51"/>
    </row>
    <row r="3" spans="1:8" ht="25.5" customHeight="1" x14ac:dyDescent="0.2">
      <c r="A3" s="46" t="s">
        <v>0</v>
      </c>
      <c r="B3" s="46" t="s">
        <v>52</v>
      </c>
      <c r="C3" s="46" t="s">
        <v>145</v>
      </c>
      <c r="D3" s="47" t="s">
        <v>149</v>
      </c>
      <c r="E3" s="47"/>
      <c r="F3" s="47" t="s">
        <v>152</v>
      </c>
      <c r="G3" s="47"/>
      <c r="H3" s="46" t="s">
        <v>146</v>
      </c>
    </row>
    <row r="4" spans="1:8" ht="35.25" customHeight="1" x14ac:dyDescent="0.2">
      <c r="A4" s="46"/>
      <c r="B4" s="46"/>
      <c r="C4" s="46"/>
      <c r="D4" s="21" t="s">
        <v>150</v>
      </c>
      <c r="E4" s="21" t="s">
        <v>151</v>
      </c>
      <c r="F4" s="21" t="s">
        <v>150</v>
      </c>
      <c r="G4" s="21" t="s">
        <v>153</v>
      </c>
      <c r="H4" s="46"/>
    </row>
    <row r="5" spans="1:8" ht="27" customHeight="1" x14ac:dyDescent="0.2">
      <c r="A5" s="17" t="s">
        <v>2</v>
      </c>
      <c r="B5" s="39">
        <f t="shared" ref="B5:H5" si="0">SUM(B6:B36)</f>
        <v>46961999828343.094</v>
      </c>
      <c r="C5" s="39">
        <f t="shared" si="0"/>
        <v>32578436334198.262</v>
      </c>
      <c r="D5" s="39">
        <f t="shared" si="0"/>
        <v>0</v>
      </c>
      <c r="E5" s="39">
        <f t="shared" si="0"/>
        <v>3100300966.240653</v>
      </c>
      <c r="F5" s="39">
        <f t="shared" si="0"/>
        <v>778966306069.05029</v>
      </c>
      <c r="G5" s="39">
        <f t="shared" si="0"/>
        <v>13612747175665.518</v>
      </c>
      <c r="H5" s="39">
        <f t="shared" si="0"/>
        <v>11250288555.973331</v>
      </c>
    </row>
    <row r="6" spans="1:8" ht="27" customHeight="1" x14ac:dyDescent="0.2">
      <c r="A6" s="12" t="s">
        <v>3</v>
      </c>
      <c r="B6" s="39">
        <f t="shared" ref="B6:B36" si="1">C6+D6+E6+F6+G6-H6</f>
        <v>0</v>
      </c>
      <c r="C6" s="40">
        <v>0</v>
      </c>
      <c r="D6" s="40">
        <v>0</v>
      </c>
      <c r="E6" s="40">
        <v>0</v>
      </c>
      <c r="F6" s="40">
        <v>0</v>
      </c>
      <c r="G6" s="40">
        <v>0</v>
      </c>
      <c r="H6" s="40">
        <v>0</v>
      </c>
    </row>
    <row r="7" spans="1:8" ht="27" customHeight="1" x14ac:dyDescent="0.2">
      <c r="A7" s="12" t="s">
        <v>4</v>
      </c>
      <c r="B7" s="39">
        <f t="shared" si="1"/>
        <v>150000000</v>
      </c>
      <c r="C7" s="40">
        <v>150000000</v>
      </c>
      <c r="D7" s="40">
        <v>0</v>
      </c>
      <c r="E7" s="40">
        <v>0</v>
      </c>
      <c r="F7" s="40">
        <v>0</v>
      </c>
      <c r="G7" s="40">
        <v>0</v>
      </c>
      <c r="H7" s="40">
        <v>0</v>
      </c>
    </row>
    <row r="8" spans="1:8" ht="27" customHeight="1" x14ac:dyDescent="0.2">
      <c r="A8" s="12" t="s">
        <v>5</v>
      </c>
      <c r="B8" s="39">
        <f t="shared" si="1"/>
        <v>206000000</v>
      </c>
      <c r="C8" s="40">
        <v>0</v>
      </c>
      <c r="D8" s="40">
        <v>0</v>
      </c>
      <c r="E8" s="40">
        <v>0</v>
      </c>
      <c r="F8" s="40">
        <v>51000000</v>
      </c>
      <c r="G8" s="40">
        <v>155000000</v>
      </c>
      <c r="H8" s="40">
        <v>0</v>
      </c>
    </row>
    <row r="9" spans="1:8" ht="27" customHeight="1" x14ac:dyDescent="0.2">
      <c r="A9" s="12" t="s">
        <v>6</v>
      </c>
      <c r="B9" s="39">
        <f t="shared" si="1"/>
        <v>0</v>
      </c>
      <c r="C9" s="40">
        <v>0</v>
      </c>
      <c r="D9" s="40">
        <v>0</v>
      </c>
      <c r="E9" s="40">
        <v>0</v>
      </c>
      <c r="F9" s="40">
        <v>0</v>
      </c>
      <c r="G9" s="40">
        <v>0</v>
      </c>
      <c r="H9" s="40">
        <v>0</v>
      </c>
    </row>
    <row r="10" spans="1:8" ht="27" customHeight="1" x14ac:dyDescent="0.2">
      <c r="A10" s="12" t="s">
        <v>7</v>
      </c>
      <c r="B10" s="39">
        <f t="shared" si="1"/>
        <v>0</v>
      </c>
      <c r="C10" s="40">
        <v>0</v>
      </c>
      <c r="D10" s="40">
        <v>0</v>
      </c>
      <c r="E10" s="40">
        <v>0</v>
      </c>
      <c r="F10" s="40">
        <v>0</v>
      </c>
      <c r="G10" s="40">
        <v>0</v>
      </c>
      <c r="H10" s="40">
        <v>0</v>
      </c>
    </row>
    <row r="11" spans="1:8" ht="27" customHeight="1" x14ac:dyDescent="0.2">
      <c r="A11" s="12" t="s">
        <v>8</v>
      </c>
      <c r="B11" s="39">
        <f t="shared" si="1"/>
        <v>5200000000</v>
      </c>
      <c r="C11" s="40">
        <v>200000000</v>
      </c>
      <c r="D11" s="40">
        <v>0</v>
      </c>
      <c r="E11" s="40">
        <v>0</v>
      </c>
      <c r="F11" s="40">
        <v>0</v>
      </c>
      <c r="G11" s="40">
        <v>5000000000</v>
      </c>
      <c r="H11" s="40">
        <v>0</v>
      </c>
    </row>
    <row r="12" spans="1:8" ht="27" customHeight="1" x14ac:dyDescent="0.2">
      <c r="A12" s="12" t="s">
        <v>9</v>
      </c>
      <c r="B12" s="39">
        <f t="shared" si="1"/>
        <v>10238266222090.471</v>
      </c>
      <c r="C12" s="40">
        <v>6035819554690.0801</v>
      </c>
      <c r="D12" s="40">
        <v>0</v>
      </c>
      <c r="E12" s="40">
        <v>3100300966.240653</v>
      </c>
      <c r="F12" s="40">
        <v>18419615253.447365</v>
      </c>
      <c r="G12" s="40">
        <v>4181113945698.6885</v>
      </c>
      <c r="H12" s="40">
        <v>187194517.9853583</v>
      </c>
    </row>
    <row r="13" spans="1:8" ht="27" customHeight="1" x14ac:dyDescent="0.2">
      <c r="A13" s="12" t="s">
        <v>10</v>
      </c>
      <c r="B13" s="39">
        <f t="shared" si="1"/>
        <v>0</v>
      </c>
      <c r="C13" s="40">
        <v>0</v>
      </c>
      <c r="D13" s="40">
        <v>0</v>
      </c>
      <c r="E13" s="40">
        <v>0</v>
      </c>
      <c r="F13" s="40">
        <v>0</v>
      </c>
      <c r="G13" s="40">
        <v>0</v>
      </c>
      <c r="H13" s="40">
        <v>0</v>
      </c>
    </row>
    <row r="14" spans="1:8" ht="27" customHeight="1" x14ac:dyDescent="0.2">
      <c r="A14" s="12" t="s">
        <v>11</v>
      </c>
      <c r="B14" s="39">
        <f t="shared" si="1"/>
        <v>0</v>
      </c>
      <c r="C14" s="40">
        <v>0</v>
      </c>
      <c r="D14" s="40">
        <v>0</v>
      </c>
      <c r="E14" s="40">
        <v>0</v>
      </c>
      <c r="F14" s="40">
        <v>0</v>
      </c>
      <c r="G14" s="40">
        <v>0</v>
      </c>
      <c r="H14" s="40">
        <v>0</v>
      </c>
    </row>
    <row r="15" spans="1:8" ht="27" customHeight="1" x14ac:dyDescent="0.2">
      <c r="A15" s="12" t="s">
        <v>12</v>
      </c>
      <c r="B15" s="39">
        <f t="shared" si="1"/>
        <v>0</v>
      </c>
      <c r="C15" s="40">
        <v>0</v>
      </c>
      <c r="D15" s="40">
        <v>0</v>
      </c>
      <c r="E15" s="40">
        <v>0</v>
      </c>
      <c r="F15" s="40">
        <v>0</v>
      </c>
      <c r="G15" s="40">
        <v>0</v>
      </c>
      <c r="H15" s="40">
        <v>0</v>
      </c>
    </row>
    <row r="16" spans="1:8" ht="27" customHeight="1" x14ac:dyDescent="0.2">
      <c r="A16" s="12" t="s">
        <v>13</v>
      </c>
      <c r="B16" s="39">
        <f t="shared" si="1"/>
        <v>222021000000</v>
      </c>
      <c r="C16" s="40">
        <v>21000000</v>
      </c>
      <c r="D16" s="40">
        <v>0</v>
      </c>
      <c r="E16" s="40">
        <v>0</v>
      </c>
      <c r="F16" s="40">
        <v>0</v>
      </c>
      <c r="G16" s="40">
        <v>222000000000</v>
      </c>
      <c r="H16" s="40">
        <v>0</v>
      </c>
    </row>
    <row r="17" spans="1:8" ht="27" customHeight="1" x14ac:dyDescent="0.2">
      <c r="A17" s="12" t="s">
        <v>14</v>
      </c>
      <c r="B17" s="39">
        <f t="shared" si="1"/>
        <v>0</v>
      </c>
      <c r="C17" s="40">
        <v>0</v>
      </c>
      <c r="D17" s="40">
        <v>0</v>
      </c>
      <c r="E17" s="40">
        <v>0</v>
      </c>
      <c r="F17" s="40">
        <v>0</v>
      </c>
      <c r="G17" s="40">
        <v>0</v>
      </c>
      <c r="H17" s="40">
        <v>0</v>
      </c>
    </row>
    <row r="18" spans="1:8" ht="27" customHeight="1" x14ac:dyDescent="0.2">
      <c r="A18" s="12" t="s">
        <v>15</v>
      </c>
      <c r="B18" s="39">
        <f t="shared" si="1"/>
        <v>3460266732761.998</v>
      </c>
      <c r="C18" s="40">
        <v>1548930315960.0979</v>
      </c>
      <c r="D18" s="40">
        <v>0</v>
      </c>
      <c r="E18" s="40">
        <v>0</v>
      </c>
      <c r="F18" s="40">
        <v>505202578995.55927</v>
      </c>
      <c r="G18" s="40">
        <v>1406133837806.3408</v>
      </c>
      <c r="H18" s="40">
        <v>0</v>
      </c>
    </row>
    <row r="19" spans="1:8" ht="27" customHeight="1" x14ac:dyDescent="0.2">
      <c r="A19" s="12" t="s">
        <v>16</v>
      </c>
      <c r="B19" s="39">
        <f t="shared" si="1"/>
        <v>30000000</v>
      </c>
      <c r="C19" s="40">
        <v>30000000</v>
      </c>
      <c r="D19" s="40">
        <v>0</v>
      </c>
      <c r="E19" s="40">
        <v>0</v>
      </c>
      <c r="F19" s="40">
        <v>0</v>
      </c>
      <c r="G19" s="40">
        <v>0</v>
      </c>
      <c r="H19" s="40">
        <v>0</v>
      </c>
    </row>
    <row r="20" spans="1:8" ht="27" customHeight="1" x14ac:dyDescent="0.2">
      <c r="A20" s="12" t="s">
        <v>17</v>
      </c>
      <c r="B20" s="39">
        <f t="shared" si="1"/>
        <v>204000000</v>
      </c>
      <c r="C20" s="40">
        <v>0</v>
      </c>
      <c r="D20" s="40">
        <v>0</v>
      </c>
      <c r="E20" s="40">
        <v>0</v>
      </c>
      <c r="F20" s="40">
        <v>0</v>
      </c>
      <c r="G20" s="40">
        <v>204000000</v>
      </c>
      <c r="H20" s="40">
        <v>0</v>
      </c>
    </row>
    <row r="21" spans="1:8" ht="27" customHeight="1" x14ac:dyDescent="0.2">
      <c r="A21" s="12" t="s">
        <v>18</v>
      </c>
      <c r="B21" s="39">
        <f t="shared" si="1"/>
        <v>2015113922400.3945</v>
      </c>
      <c r="C21" s="40">
        <v>868724953819.79968</v>
      </c>
      <c r="D21" s="40">
        <v>0</v>
      </c>
      <c r="E21" s="40">
        <v>0</v>
      </c>
      <c r="F21" s="40">
        <v>0</v>
      </c>
      <c r="G21" s="40">
        <v>1150263000453.3335</v>
      </c>
      <c r="H21" s="40">
        <v>3874031872.7388043</v>
      </c>
    </row>
    <row r="22" spans="1:8" ht="27" customHeight="1" x14ac:dyDescent="0.2">
      <c r="A22" s="12" t="s">
        <v>19</v>
      </c>
      <c r="B22" s="39">
        <f t="shared" si="1"/>
        <v>0</v>
      </c>
      <c r="C22" s="40">
        <v>0</v>
      </c>
      <c r="D22" s="40">
        <v>0</v>
      </c>
      <c r="E22" s="40">
        <v>0</v>
      </c>
      <c r="F22" s="40">
        <v>0</v>
      </c>
      <c r="G22" s="40">
        <v>0</v>
      </c>
      <c r="H22" s="40">
        <v>0</v>
      </c>
    </row>
    <row r="23" spans="1:8" ht="27" customHeight="1" x14ac:dyDescent="0.2">
      <c r="A23" s="12" t="s">
        <v>20</v>
      </c>
      <c r="B23" s="39">
        <f t="shared" si="1"/>
        <v>0</v>
      </c>
      <c r="C23" s="40">
        <v>0</v>
      </c>
      <c r="D23" s="40">
        <v>0</v>
      </c>
      <c r="E23" s="40">
        <v>0</v>
      </c>
      <c r="F23" s="40">
        <v>0</v>
      </c>
      <c r="G23" s="40">
        <v>0</v>
      </c>
      <c r="H23" s="40">
        <v>0</v>
      </c>
    </row>
    <row r="24" spans="1:8" ht="27" customHeight="1" x14ac:dyDescent="0.2">
      <c r="A24" s="12" t="s">
        <v>21</v>
      </c>
      <c r="B24" s="39">
        <f t="shared" si="1"/>
        <v>223000000</v>
      </c>
      <c r="C24" s="40">
        <v>63000000</v>
      </c>
      <c r="D24" s="40">
        <v>0</v>
      </c>
      <c r="E24" s="40">
        <v>0</v>
      </c>
      <c r="F24" s="40">
        <v>0</v>
      </c>
      <c r="G24" s="40">
        <v>160000000</v>
      </c>
      <c r="H24" s="40">
        <v>0</v>
      </c>
    </row>
    <row r="25" spans="1:8" ht="27" customHeight="1" x14ac:dyDescent="0.2">
      <c r="A25" s="12" t="s">
        <v>22</v>
      </c>
      <c r="B25" s="39">
        <f t="shared" si="1"/>
        <v>3959000000</v>
      </c>
      <c r="C25" s="40">
        <v>2550000000</v>
      </c>
      <c r="D25" s="40">
        <v>0</v>
      </c>
      <c r="E25" s="40">
        <v>0</v>
      </c>
      <c r="F25" s="40">
        <v>0</v>
      </c>
      <c r="G25" s="40">
        <v>1409000000</v>
      </c>
      <c r="H25" s="40">
        <v>0</v>
      </c>
    </row>
    <row r="26" spans="1:8" ht="27" customHeight="1" x14ac:dyDescent="0.2">
      <c r="A26" s="12" t="s">
        <v>23</v>
      </c>
      <c r="B26" s="39">
        <f t="shared" si="1"/>
        <v>0</v>
      </c>
      <c r="C26" s="40">
        <v>0</v>
      </c>
      <c r="D26" s="40">
        <v>0</v>
      </c>
      <c r="E26" s="40">
        <v>0</v>
      </c>
      <c r="F26" s="40">
        <v>0</v>
      </c>
      <c r="G26" s="40">
        <v>0</v>
      </c>
      <c r="H26" s="40">
        <v>0</v>
      </c>
    </row>
    <row r="27" spans="1:8" ht="27" customHeight="1" x14ac:dyDescent="0.2">
      <c r="A27" s="12" t="s">
        <v>24</v>
      </c>
      <c r="B27" s="39">
        <f>C27+D27+E27+F27+G27-H27</f>
        <v>7130999982</v>
      </c>
      <c r="C27" s="40">
        <v>395999982</v>
      </c>
      <c r="D27" s="40">
        <v>0</v>
      </c>
      <c r="E27" s="40">
        <v>0</v>
      </c>
      <c r="F27" s="40">
        <v>0</v>
      </c>
      <c r="G27" s="40">
        <v>6735000000</v>
      </c>
      <c r="H27" s="40">
        <v>0</v>
      </c>
    </row>
    <row r="28" spans="1:8" ht="27" customHeight="1" x14ac:dyDescent="0.2">
      <c r="A28" s="12" t="s">
        <v>25</v>
      </c>
      <c r="B28" s="39">
        <f t="shared" si="1"/>
        <v>0</v>
      </c>
      <c r="C28" s="40">
        <v>0</v>
      </c>
      <c r="D28" s="40">
        <v>0</v>
      </c>
      <c r="E28" s="40">
        <v>0</v>
      </c>
      <c r="F28" s="40">
        <v>0</v>
      </c>
      <c r="G28" s="40">
        <v>0</v>
      </c>
      <c r="H28" s="40">
        <v>0</v>
      </c>
    </row>
    <row r="29" spans="1:8" ht="27" customHeight="1" x14ac:dyDescent="0.2">
      <c r="A29" s="12" t="s">
        <v>26</v>
      </c>
      <c r="B29" s="39">
        <f t="shared" si="1"/>
        <v>33674434747.65218</v>
      </c>
      <c r="C29" s="40">
        <v>23005035161.391308</v>
      </c>
      <c r="D29" s="40">
        <v>0</v>
      </c>
      <c r="E29" s="40">
        <v>0</v>
      </c>
      <c r="F29" s="40">
        <v>3191718429.217391</v>
      </c>
      <c r="G29" s="40">
        <v>7477681157.043479</v>
      </c>
      <c r="H29" s="40">
        <v>0</v>
      </c>
    </row>
    <row r="30" spans="1:8" ht="27" customHeight="1" x14ac:dyDescent="0.2">
      <c r="A30" s="12" t="s">
        <v>27</v>
      </c>
      <c r="B30" s="39">
        <f t="shared" si="1"/>
        <v>291223306818.18182</v>
      </c>
      <c r="C30" s="40">
        <v>16222170454.545454</v>
      </c>
      <c r="D30" s="40">
        <v>0</v>
      </c>
      <c r="E30" s="40">
        <v>0</v>
      </c>
      <c r="F30" s="40">
        <v>0</v>
      </c>
      <c r="G30" s="40">
        <v>275001136363.63635</v>
      </c>
      <c r="H30" s="40">
        <v>0</v>
      </c>
    </row>
    <row r="31" spans="1:8" ht="27" customHeight="1" x14ac:dyDescent="0.2">
      <c r="A31" s="12" t="s">
        <v>28</v>
      </c>
      <c r="B31" s="39">
        <f t="shared" si="1"/>
        <v>455000000</v>
      </c>
      <c r="C31" s="40">
        <v>0</v>
      </c>
      <c r="D31" s="40">
        <v>0</v>
      </c>
      <c r="E31" s="40">
        <v>0</v>
      </c>
      <c r="F31" s="40">
        <v>0</v>
      </c>
      <c r="G31" s="40">
        <v>455000000</v>
      </c>
      <c r="H31" s="40">
        <v>0</v>
      </c>
    </row>
    <row r="32" spans="1:8" ht="27" customHeight="1" x14ac:dyDescent="0.2">
      <c r="A32" s="12" t="s">
        <v>29</v>
      </c>
      <c r="B32" s="39">
        <f t="shared" si="1"/>
        <v>439571223171.09167</v>
      </c>
      <c r="C32" s="40">
        <v>34506466394.369331</v>
      </c>
      <c r="D32" s="40">
        <v>0</v>
      </c>
      <c r="E32" s="40">
        <v>0</v>
      </c>
      <c r="F32" s="40">
        <v>0</v>
      </c>
      <c r="G32" s="40">
        <v>405064756776.72235</v>
      </c>
      <c r="H32" s="40">
        <v>0</v>
      </c>
    </row>
    <row r="33" spans="1:8" ht="27" customHeight="1" x14ac:dyDescent="0.2">
      <c r="A33" s="12" t="s">
        <v>30</v>
      </c>
      <c r="B33" s="39">
        <f t="shared" si="1"/>
        <v>-2166000000</v>
      </c>
      <c r="C33" s="40">
        <v>630000000</v>
      </c>
      <c r="D33" s="40">
        <v>0</v>
      </c>
      <c r="E33" s="40">
        <v>0</v>
      </c>
      <c r="F33" s="40">
        <v>204000000</v>
      </c>
      <c r="G33" s="40">
        <v>0</v>
      </c>
      <c r="H33" s="40">
        <v>3000000000</v>
      </c>
    </row>
    <row r="34" spans="1:8" ht="27" customHeight="1" x14ac:dyDescent="0.2">
      <c r="A34" s="12" t="s">
        <v>31</v>
      </c>
      <c r="B34" s="39">
        <f t="shared" si="1"/>
        <v>30244957986371.305</v>
      </c>
      <c r="C34" s="40">
        <v>24046539837735.977</v>
      </c>
      <c r="D34" s="40">
        <v>0</v>
      </c>
      <c r="E34" s="40">
        <v>0</v>
      </c>
      <c r="F34" s="40">
        <v>251897393390.8262</v>
      </c>
      <c r="G34" s="40">
        <v>5950709817409.751</v>
      </c>
      <c r="H34" s="40">
        <v>4189062165.2491679</v>
      </c>
    </row>
    <row r="35" spans="1:8" ht="27" customHeight="1" x14ac:dyDescent="0.2">
      <c r="A35" s="12" t="s">
        <v>32</v>
      </c>
      <c r="B35" s="39">
        <f t="shared" si="1"/>
        <v>1513000000</v>
      </c>
      <c r="C35" s="40">
        <v>648000000</v>
      </c>
      <c r="D35" s="40">
        <v>0</v>
      </c>
      <c r="E35" s="40">
        <v>0</v>
      </c>
      <c r="F35" s="40">
        <v>0</v>
      </c>
      <c r="G35" s="40">
        <v>865000000</v>
      </c>
      <c r="H35" s="40">
        <v>0</v>
      </c>
    </row>
    <row r="36" spans="1:8" ht="27" customHeight="1" x14ac:dyDescent="0.2">
      <c r="A36" s="12" t="s">
        <v>33</v>
      </c>
      <c r="B36" s="39">
        <f t="shared" si="1"/>
        <v>0</v>
      </c>
      <c r="C36" s="40">
        <v>0</v>
      </c>
      <c r="D36" s="40">
        <v>0</v>
      </c>
      <c r="E36" s="40">
        <v>0</v>
      </c>
      <c r="F36" s="40">
        <v>0</v>
      </c>
      <c r="G36" s="40">
        <v>0</v>
      </c>
      <c r="H36" s="40">
        <v>0</v>
      </c>
    </row>
  </sheetData>
  <mergeCells count="8">
    <mergeCell ref="A1:B1"/>
    <mergeCell ref="H3:H4"/>
    <mergeCell ref="A3:A4"/>
    <mergeCell ref="A2:E2"/>
    <mergeCell ref="B3:B4"/>
    <mergeCell ref="C3:C4"/>
    <mergeCell ref="D3:E3"/>
    <mergeCell ref="F3:G3"/>
  </mergeCells>
  <hyperlinks>
    <hyperlink ref="A1" location="'فهرست جداول'!A1" display="'فهرست جداول'!A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rightToLeft="1" workbookViewId="0">
      <selection sqref="A1:B1"/>
    </sheetView>
  </sheetViews>
  <sheetFormatPr defaultColWidth="9" defaultRowHeight="24.75" customHeight="1" x14ac:dyDescent="0.2"/>
  <cols>
    <col min="1" max="1" width="23.85546875" style="10" customWidth="1"/>
    <col min="2" max="12" width="20.28515625" style="11" customWidth="1"/>
    <col min="13" max="13" width="10.140625" style="11" customWidth="1"/>
    <col min="14" max="14" width="7.5703125" style="11" customWidth="1"/>
    <col min="15" max="15" width="10.28515625" style="11" customWidth="1"/>
    <col min="16" max="16" width="13.85546875" style="11" bestFit="1" customWidth="1"/>
    <col min="17" max="17" width="12" style="11" bestFit="1" customWidth="1"/>
    <col min="18" max="18" width="21.85546875" style="11" bestFit="1" customWidth="1"/>
    <col min="19" max="19" width="13.85546875" style="11" bestFit="1" customWidth="1"/>
    <col min="20" max="20" width="12" style="11" bestFit="1" customWidth="1"/>
    <col min="21" max="21" width="21.85546875" style="11" bestFit="1" customWidth="1"/>
    <col min="22" max="22" width="13.85546875" style="11" bestFit="1" customWidth="1"/>
    <col min="23" max="23" width="12" style="11" bestFit="1" customWidth="1"/>
    <col min="24" max="24" width="21.85546875" style="11" bestFit="1" customWidth="1"/>
    <col min="25" max="25" width="13.85546875" style="11" bestFit="1" customWidth="1"/>
    <col min="26" max="26" width="12" style="11" bestFit="1" customWidth="1"/>
    <col min="27" max="27" width="21.85546875" style="11" bestFit="1" customWidth="1"/>
    <col min="28" max="28" width="13.85546875" style="11" bestFit="1" customWidth="1"/>
    <col min="29" max="29" width="20.7109375" style="11" bestFit="1" customWidth="1"/>
    <col min="30" max="30" width="13.85546875" style="11" bestFit="1" customWidth="1"/>
    <col min="31" max="31" width="12" style="11" bestFit="1" customWidth="1"/>
    <col min="32" max="32" width="21.85546875" style="11" bestFit="1" customWidth="1"/>
    <col min="33" max="33" width="13.85546875" style="11" bestFit="1" customWidth="1"/>
    <col min="34" max="34" width="21.85546875" style="11" bestFit="1" customWidth="1"/>
    <col min="35" max="35" width="13.85546875" style="11" bestFit="1" customWidth="1"/>
    <col min="36" max="36" width="21.85546875" style="11" bestFit="1" customWidth="1"/>
    <col min="37" max="37" width="13.85546875" style="11" bestFit="1" customWidth="1"/>
    <col min="38" max="38" width="12" style="11" bestFit="1" customWidth="1"/>
    <col min="39" max="39" width="21.85546875" style="11" bestFit="1" customWidth="1"/>
    <col min="40" max="40" width="13.85546875" style="11" bestFit="1" customWidth="1"/>
    <col min="41" max="41" width="12" style="11" bestFit="1" customWidth="1"/>
    <col min="42" max="42" width="21.85546875" style="11" bestFit="1" customWidth="1"/>
    <col min="43" max="43" width="13.85546875" style="11" bestFit="1" customWidth="1"/>
    <col min="44" max="44" width="21.85546875" style="11" bestFit="1" customWidth="1"/>
    <col min="45" max="45" width="13.85546875" style="11" bestFit="1" customWidth="1"/>
    <col min="46" max="46" width="12" style="11" bestFit="1" customWidth="1"/>
    <col min="47" max="47" width="21.85546875" style="11" bestFit="1" customWidth="1"/>
    <col min="48" max="48" width="13.85546875" style="11" bestFit="1" customWidth="1"/>
    <col min="49" max="49" width="12" style="11" bestFit="1" customWidth="1"/>
    <col min="50" max="50" width="21.85546875" style="11" bestFit="1" customWidth="1"/>
    <col min="51" max="51" width="12.85546875" style="11" bestFit="1" customWidth="1"/>
    <col min="52" max="52" width="11" style="11" bestFit="1" customWidth="1"/>
    <col min="53" max="53" width="21.85546875" style="11" bestFit="1" customWidth="1"/>
    <col min="54" max="54" width="13.85546875" style="11" bestFit="1" customWidth="1"/>
    <col min="55" max="55" width="12" style="11" bestFit="1" customWidth="1"/>
    <col min="56" max="56" width="21.85546875" style="11" bestFit="1" customWidth="1"/>
    <col min="57" max="57" width="13.85546875" style="11" bestFit="1" customWidth="1"/>
    <col min="58" max="58" width="12" style="11" bestFit="1" customWidth="1"/>
    <col min="59" max="59" width="21.85546875" style="11" bestFit="1" customWidth="1"/>
    <col min="60" max="60" width="13.85546875" style="11" bestFit="1" customWidth="1"/>
    <col min="61" max="61" width="12" style="11" bestFit="1" customWidth="1"/>
    <col min="62" max="62" width="21.85546875" style="11" bestFit="1" customWidth="1"/>
    <col min="63" max="63" width="13.85546875" style="11" bestFit="1" customWidth="1"/>
    <col min="64" max="64" width="12" style="11" bestFit="1" customWidth="1"/>
    <col min="65" max="65" width="21.85546875" style="11" bestFit="1" customWidth="1"/>
    <col min="66" max="66" width="13.85546875" style="11" bestFit="1" customWidth="1"/>
    <col min="67" max="67" width="12" style="11" bestFit="1" customWidth="1"/>
    <col min="68" max="68" width="21.85546875" style="11" bestFit="1" customWidth="1"/>
    <col min="69" max="69" width="11.85546875" style="11" bestFit="1" customWidth="1"/>
    <col min="70" max="70" width="21.85546875" style="11" bestFit="1" customWidth="1"/>
    <col min="71" max="71" width="13.85546875" style="11" bestFit="1" customWidth="1"/>
    <col min="72" max="72" width="12" style="11" bestFit="1" customWidth="1"/>
    <col min="73" max="73" width="21.85546875" style="11" bestFit="1" customWidth="1"/>
    <col min="74" max="74" width="13.85546875" style="11" bestFit="1" customWidth="1"/>
    <col min="75" max="75" width="12" style="11" bestFit="1" customWidth="1"/>
    <col min="76" max="76" width="21.85546875" style="11" bestFit="1" customWidth="1"/>
    <col min="77" max="77" width="13.85546875" style="11" bestFit="1" customWidth="1"/>
    <col min="78" max="78" width="12" style="11" bestFit="1" customWidth="1"/>
    <col min="79" max="79" width="21.85546875" style="11" bestFit="1" customWidth="1"/>
    <col min="80" max="80" width="13.85546875" style="11" bestFit="1" customWidth="1"/>
    <col min="81" max="81" width="12" style="11" bestFit="1" customWidth="1"/>
    <col min="82" max="82" width="21.85546875" style="11" bestFit="1" customWidth="1"/>
    <col min="83" max="83" width="13.85546875" style="11" bestFit="1" customWidth="1"/>
    <col min="84" max="84" width="12" style="11" bestFit="1" customWidth="1"/>
    <col min="85" max="85" width="21.85546875" style="11" bestFit="1" customWidth="1"/>
    <col min="86" max="86" width="12.85546875" style="11" bestFit="1" customWidth="1"/>
    <col min="87" max="87" width="21.85546875" style="11" bestFit="1" customWidth="1"/>
    <col min="88" max="88" width="13.85546875" style="11" bestFit="1" customWidth="1"/>
    <col min="89" max="89" width="12" style="11" bestFit="1" customWidth="1"/>
    <col min="90" max="90" width="21.85546875" style="11" bestFit="1" customWidth="1"/>
    <col min="91" max="91" width="11.85546875" style="11" bestFit="1" customWidth="1"/>
    <col min="92" max="92" width="10" style="11" bestFit="1" customWidth="1"/>
    <col min="93" max="93" width="21.85546875" style="11" bestFit="1" customWidth="1"/>
    <col min="94" max="94" width="9" style="11"/>
    <col min="95" max="95" width="12.140625" style="11" bestFit="1" customWidth="1"/>
    <col min="96" max="96" width="11.28515625" style="11" bestFit="1" customWidth="1"/>
    <col min="97" max="16384" width="9" style="11"/>
  </cols>
  <sheetData>
    <row r="1" spans="1:12" s="10" customFormat="1" ht="24.75" customHeight="1" x14ac:dyDescent="0.2">
      <c r="A1" s="45" t="s">
        <v>219</v>
      </c>
      <c r="B1" s="45"/>
    </row>
    <row r="2" spans="1:12" s="10" customFormat="1" ht="29.25" customHeight="1" x14ac:dyDescent="0.2">
      <c r="A2" s="44" t="s">
        <v>258</v>
      </c>
      <c r="B2" s="44"/>
      <c r="C2" s="44"/>
      <c r="D2" s="44"/>
      <c r="E2" s="41"/>
      <c r="F2" s="41"/>
      <c r="G2" s="41"/>
      <c r="H2" s="41"/>
      <c r="I2" s="41"/>
      <c r="J2" s="41"/>
      <c r="K2" s="41"/>
      <c r="L2" s="41"/>
    </row>
    <row r="3" spans="1:12" ht="58.5" customHeight="1" x14ac:dyDescent="0.2">
      <c r="A3" s="21" t="s">
        <v>0</v>
      </c>
      <c r="B3" s="21" t="s">
        <v>1</v>
      </c>
      <c r="C3" s="21" t="s">
        <v>181</v>
      </c>
      <c r="D3" s="21" t="s">
        <v>220</v>
      </c>
      <c r="E3" s="21" t="s">
        <v>161</v>
      </c>
      <c r="F3" s="21" t="s">
        <v>156</v>
      </c>
      <c r="G3" s="21" t="s">
        <v>157</v>
      </c>
      <c r="H3" s="21" t="s">
        <v>162</v>
      </c>
      <c r="I3" s="21" t="s">
        <v>163</v>
      </c>
      <c r="J3" s="21" t="s">
        <v>160</v>
      </c>
      <c r="K3" s="21" t="s">
        <v>164</v>
      </c>
      <c r="L3" s="21" t="s">
        <v>165</v>
      </c>
    </row>
    <row r="4" spans="1:12" ht="24.75" customHeight="1" x14ac:dyDescent="0.2">
      <c r="A4" s="17" t="s">
        <v>2</v>
      </c>
      <c r="B4" s="39">
        <f>SUM(C4:L4)</f>
        <v>46961999828343.172</v>
      </c>
      <c r="C4" s="39">
        <f t="shared" ref="C4:L4" si="0">SUM(C5:C35)</f>
        <v>24627124048625.129</v>
      </c>
      <c r="D4" s="39">
        <f t="shared" si="0"/>
        <v>5036615086481.1133</v>
      </c>
      <c r="E4" s="39">
        <f t="shared" si="0"/>
        <v>1105829928426.656</v>
      </c>
      <c r="F4" s="39">
        <f t="shared" si="0"/>
        <v>11675680260454.816</v>
      </c>
      <c r="G4" s="39">
        <f t="shared" si="0"/>
        <v>629751001609.73254</v>
      </c>
      <c r="H4" s="39">
        <f t="shared" si="0"/>
        <v>66982059804.258011</v>
      </c>
      <c r="I4" s="39">
        <f t="shared" si="0"/>
        <v>1512217087779.562</v>
      </c>
      <c r="J4" s="39">
        <f t="shared" si="0"/>
        <v>1885924354161.1821</v>
      </c>
      <c r="K4" s="39">
        <f t="shared" si="0"/>
        <v>39999982</v>
      </c>
      <c r="L4" s="39">
        <f t="shared" si="0"/>
        <v>421836001018.72076</v>
      </c>
    </row>
    <row r="5" spans="1:12" ht="24.75" customHeight="1" x14ac:dyDescent="0.2">
      <c r="A5" s="12" t="s">
        <v>3</v>
      </c>
      <c r="B5" s="39">
        <f t="shared" ref="B5:B35" si="1">SUM(C5:L5)</f>
        <v>0</v>
      </c>
      <c r="C5" s="40">
        <v>0</v>
      </c>
      <c r="D5" s="40">
        <v>0</v>
      </c>
      <c r="E5" s="40">
        <v>0</v>
      </c>
      <c r="F5" s="40">
        <v>0</v>
      </c>
      <c r="G5" s="40">
        <v>0</v>
      </c>
      <c r="H5" s="40">
        <v>0</v>
      </c>
      <c r="I5" s="40">
        <v>0</v>
      </c>
      <c r="J5" s="40">
        <v>0</v>
      </c>
      <c r="K5" s="40">
        <v>0</v>
      </c>
      <c r="L5" s="40">
        <v>0</v>
      </c>
    </row>
    <row r="6" spans="1:12" ht="24.75" customHeight="1" x14ac:dyDescent="0.2">
      <c r="A6" s="12" t="s">
        <v>4</v>
      </c>
      <c r="B6" s="39">
        <f t="shared" si="1"/>
        <v>150000000</v>
      </c>
      <c r="C6" s="40">
        <v>150000000</v>
      </c>
      <c r="D6" s="40">
        <v>0</v>
      </c>
      <c r="E6" s="40">
        <v>0</v>
      </c>
      <c r="F6" s="40">
        <v>0</v>
      </c>
      <c r="G6" s="40">
        <v>0</v>
      </c>
      <c r="H6" s="40">
        <v>0</v>
      </c>
      <c r="I6" s="40">
        <v>0</v>
      </c>
      <c r="J6" s="40">
        <v>0</v>
      </c>
      <c r="K6" s="40">
        <v>0</v>
      </c>
      <c r="L6" s="40">
        <v>0</v>
      </c>
    </row>
    <row r="7" spans="1:12" ht="24.75" customHeight="1" x14ac:dyDescent="0.2">
      <c r="A7" s="12" t="s">
        <v>5</v>
      </c>
      <c r="B7" s="39">
        <f t="shared" si="1"/>
        <v>206000000</v>
      </c>
      <c r="C7" s="40">
        <v>50000000</v>
      </c>
      <c r="D7" s="40">
        <v>0</v>
      </c>
      <c r="E7" s="40">
        <v>0</v>
      </c>
      <c r="F7" s="40">
        <v>156000000</v>
      </c>
      <c r="G7" s="40">
        <v>0</v>
      </c>
      <c r="H7" s="40">
        <v>0</v>
      </c>
      <c r="I7" s="40">
        <v>0</v>
      </c>
      <c r="J7" s="40">
        <v>0</v>
      </c>
      <c r="K7" s="40">
        <v>0</v>
      </c>
      <c r="L7" s="40">
        <v>0</v>
      </c>
    </row>
    <row r="8" spans="1:12" ht="24.75" customHeight="1" x14ac:dyDescent="0.2">
      <c r="A8" s="12" t="s">
        <v>6</v>
      </c>
      <c r="B8" s="39">
        <f t="shared" si="1"/>
        <v>0</v>
      </c>
      <c r="C8" s="40">
        <v>0</v>
      </c>
      <c r="D8" s="40">
        <v>0</v>
      </c>
      <c r="E8" s="40">
        <v>0</v>
      </c>
      <c r="F8" s="40">
        <v>0</v>
      </c>
      <c r="G8" s="40">
        <v>0</v>
      </c>
      <c r="H8" s="40">
        <v>0</v>
      </c>
      <c r="I8" s="40">
        <v>0</v>
      </c>
      <c r="J8" s="40">
        <v>0</v>
      </c>
      <c r="K8" s="40">
        <v>0</v>
      </c>
      <c r="L8" s="40">
        <v>0</v>
      </c>
    </row>
    <row r="9" spans="1:12" ht="24.75" customHeight="1" x14ac:dyDescent="0.2">
      <c r="A9" s="12" t="s">
        <v>7</v>
      </c>
      <c r="B9" s="39">
        <f t="shared" si="1"/>
        <v>0</v>
      </c>
      <c r="C9" s="40">
        <v>0</v>
      </c>
      <c r="D9" s="40">
        <v>0</v>
      </c>
      <c r="E9" s="40">
        <v>0</v>
      </c>
      <c r="F9" s="40">
        <v>0</v>
      </c>
      <c r="G9" s="40">
        <v>0</v>
      </c>
      <c r="H9" s="40">
        <v>0</v>
      </c>
      <c r="I9" s="40">
        <v>0</v>
      </c>
      <c r="J9" s="40">
        <v>0</v>
      </c>
      <c r="K9" s="40">
        <v>0</v>
      </c>
      <c r="L9" s="40">
        <v>0</v>
      </c>
    </row>
    <row r="10" spans="1:12" ht="24.75" customHeight="1" x14ac:dyDescent="0.2">
      <c r="A10" s="12" t="s">
        <v>8</v>
      </c>
      <c r="B10" s="39">
        <f t="shared" si="1"/>
        <v>5200000000</v>
      </c>
      <c r="C10" s="40">
        <v>5000000000</v>
      </c>
      <c r="D10" s="40">
        <v>0</v>
      </c>
      <c r="E10" s="40">
        <v>200000000</v>
      </c>
      <c r="F10" s="40">
        <v>0</v>
      </c>
      <c r="G10" s="40">
        <v>0</v>
      </c>
      <c r="H10" s="40">
        <v>0</v>
      </c>
      <c r="I10" s="40">
        <v>0</v>
      </c>
      <c r="J10" s="40">
        <v>0</v>
      </c>
      <c r="K10" s="40">
        <v>0</v>
      </c>
      <c r="L10" s="40">
        <v>0</v>
      </c>
    </row>
    <row r="11" spans="1:12" ht="24.75" customHeight="1" x14ac:dyDescent="0.2">
      <c r="A11" s="12" t="s">
        <v>9</v>
      </c>
      <c r="B11" s="39">
        <f t="shared" si="1"/>
        <v>10238266222090.525</v>
      </c>
      <c r="C11" s="40">
        <v>3790951457463.606</v>
      </c>
      <c r="D11" s="40">
        <v>924059833624.22144</v>
      </c>
      <c r="E11" s="40">
        <v>491835120016.53741</v>
      </c>
      <c r="F11" s="40">
        <v>3611205143134.8257</v>
      </c>
      <c r="G11" s="40">
        <v>165730460218.71259</v>
      </c>
      <c r="H11" s="40">
        <v>16789513031.326109</v>
      </c>
      <c r="I11" s="40">
        <v>212564959022.48901</v>
      </c>
      <c r="J11" s="40">
        <v>847833331911</v>
      </c>
      <c r="K11" s="40">
        <v>0</v>
      </c>
      <c r="L11" s="40">
        <v>177296403667.80945</v>
      </c>
    </row>
    <row r="12" spans="1:12" ht="24.75" customHeight="1" x14ac:dyDescent="0.2">
      <c r="A12" s="12" t="s">
        <v>10</v>
      </c>
      <c r="B12" s="39">
        <f t="shared" si="1"/>
        <v>0</v>
      </c>
      <c r="C12" s="40">
        <v>0</v>
      </c>
      <c r="D12" s="40">
        <v>0</v>
      </c>
      <c r="E12" s="40">
        <v>0</v>
      </c>
      <c r="F12" s="40">
        <v>0</v>
      </c>
      <c r="G12" s="40">
        <v>0</v>
      </c>
      <c r="H12" s="40">
        <v>0</v>
      </c>
      <c r="I12" s="40">
        <v>0</v>
      </c>
      <c r="J12" s="40">
        <v>0</v>
      </c>
      <c r="K12" s="40">
        <v>0</v>
      </c>
      <c r="L12" s="40">
        <v>0</v>
      </c>
    </row>
    <row r="13" spans="1:12" ht="24.75" customHeight="1" x14ac:dyDescent="0.2">
      <c r="A13" s="12" t="s">
        <v>11</v>
      </c>
      <c r="B13" s="39">
        <f t="shared" si="1"/>
        <v>0</v>
      </c>
      <c r="C13" s="40">
        <v>0</v>
      </c>
      <c r="D13" s="40">
        <v>0</v>
      </c>
      <c r="E13" s="40">
        <v>0</v>
      </c>
      <c r="F13" s="40">
        <v>0</v>
      </c>
      <c r="G13" s="40">
        <v>0</v>
      </c>
      <c r="H13" s="40">
        <v>0</v>
      </c>
      <c r="I13" s="40">
        <v>0</v>
      </c>
      <c r="J13" s="40">
        <v>0</v>
      </c>
      <c r="K13" s="40">
        <v>0</v>
      </c>
      <c r="L13" s="40">
        <v>0</v>
      </c>
    </row>
    <row r="14" spans="1:12" ht="24.75" customHeight="1" x14ac:dyDescent="0.2">
      <c r="A14" s="12" t="s">
        <v>12</v>
      </c>
      <c r="B14" s="39">
        <f t="shared" si="1"/>
        <v>0</v>
      </c>
      <c r="C14" s="40">
        <v>0</v>
      </c>
      <c r="D14" s="40">
        <v>0</v>
      </c>
      <c r="E14" s="40">
        <v>0</v>
      </c>
      <c r="F14" s="40">
        <v>0</v>
      </c>
      <c r="G14" s="40">
        <v>0</v>
      </c>
      <c r="H14" s="40">
        <v>0</v>
      </c>
      <c r="I14" s="40">
        <v>0</v>
      </c>
      <c r="J14" s="40">
        <v>0</v>
      </c>
      <c r="K14" s="40">
        <v>0</v>
      </c>
      <c r="L14" s="40">
        <v>0</v>
      </c>
    </row>
    <row r="15" spans="1:12" ht="24.75" customHeight="1" x14ac:dyDescent="0.2">
      <c r="A15" s="12" t="s">
        <v>13</v>
      </c>
      <c r="B15" s="39">
        <f t="shared" si="1"/>
        <v>222021000000</v>
      </c>
      <c r="C15" s="40">
        <v>222000000000</v>
      </c>
      <c r="D15" s="40">
        <v>0</v>
      </c>
      <c r="E15" s="40">
        <v>21000000</v>
      </c>
      <c r="F15" s="40">
        <v>0</v>
      </c>
      <c r="G15" s="40">
        <v>0</v>
      </c>
      <c r="H15" s="40">
        <v>0</v>
      </c>
      <c r="I15" s="40">
        <v>0</v>
      </c>
      <c r="J15" s="40">
        <v>0</v>
      </c>
      <c r="K15" s="40">
        <v>0</v>
      </c>
      <c r="L15" s="40">
        <v>0</v>
      </c>
    </row>
    <row r="16" spans="1:12" ht="24.75" customHeight="1" x14ac:dyDescent="0.2">
      <c r="A16" s="12" t="s">
        <v>14</v>
      </c>
      <c r="B16" s="39">
        <f t="shared" si="1"/>
        <v>0</v>
      </c>
      <c r="C16" s="40">
        <v>0</v>
      </c>
      <c r="D16" s="40">
        <v>0</v>
      </c>
      <c r="E16" s="40">
        <v>0</v>
      </c>
      <c r="F16" s="40">
        <v>0</v>
      </c>
      <c r="G16" s="40">
        <v>0</v>
      </c>
      <c r="H16" s="40">
        <v>0</v>
      </c>
      <c r="I16" s="40">
        <v>0</v>
      </c>
      <c r="J16" s="40">
        <v>0</v>
      </c>
      <c r="K16" s="40">
        <v>0</v>
      </c>
      <c r="L16" s="40">
        <v>0</v>
      </c>
    </row>
    <row r="17" spans="1:12" ht="24.75" customHeight="1" x14ac:dyDescent="0.2">
      <c r="A17" s="12" t="s">
        <v>15</v>
      </c>
      <c r="B17" s="39">
        <f t="shared" si="1"/>
        <v>3460266732761.998</v>
      </c>
      <c r="C17" s="40">
        <v>1208234433863.9214</v>
      </c>
      <c r="D17" s="40">
        <v>637347038717.83533</v>
      </c>
      <c r="E17" s="40">
        <v>121885617965.64349</v>
      </c>
      <c r="F17" s="40">
        <v>1354100337230.4451</v>
      </c>
      <c r="G17" s="40">
        <v>53071871183.410698</v>
      </c>
      <c r="H17" s="40">
        <v>997499429.09912467</v>
      </c>
      <c r="I17" s="40">
        <v>70000000</v>
      </c>
      <c r="J17" s="40">
        <v>48651482453.119446</v>
      </c>
      <c r="K17" s="40">
        <v>0</v>
      </c>
      <c r="L17" s="40">
        <v>35908451918.522728</v>
      </c>
    </row>
    <row r="18" spans="1:12" ht="24.75" customHeight="1" x14ac:dyDescent="0.2">
      <c r="A18" s="12" t="s">
        <v>16</v>
      </c>
      <c r="B18" s="39">
        <f t="shared" si="1"/>
        <v>30000000</v>
      </c>
      <c r="C18" s="40">
        <v>0</v>
      </c>
      <c r="D18" s="40">
        <v>0</v>
      </c>
      <c r="E18" s="40">
        <v>0</v>
      </c>
      <c r="F18" s="40">
        <v>30000000</v>
      </c>
      <c r="G18" s="40">
        <v>0</v>
      </c>
      <c r="H18" s="40">
        <v>0</v>
      </c>
      <c r="I18" s="40">
        <v>0</v>
      </c>
      <c r="J18" s="40">
        <v>0</v>
      </c>
      <c r="K18" s="40">
        <v>0</v>
      </c>
      <c r="L18" s="40">
        <v>0</v>
      </c>
    </row>
    <row r="19" spans="1:12" ht="24.75" customHeight="1" x14ac:dyDescent="0.2">
      <c r="A19" s="12" t="s">
        <v>17</v>
      </c>
      <c r="B19" s="39">
        <f t="shared" si="1"/>
        <v>204000000</v>
      </c>
      <c r="C19" s="40">
        <v>0</v>
      </c>
      <c r="D19" s="40">
        <v>0</v>
      </c>
      <c r="E19" s="40">
        <v>0</v>
      </c>
      <c r="F19" s="40">
        <v>144000000</v>
      </c>
      <c r="G19" s="40">
        <v>0</v>
      </c>
      <c r="H19" s="40">
        <v>0</v>
      </c>
      <c r="I19" s="40">
        <v>60000000</v>
      </c>
      <c r="J19" s="40">
        <v>0</v>
      </c>
      <c r="K19" s="40">
        <v>0</v>
      </c>
      <c r="L19" s="40">
        <v>0</v>
      </c>
    </row>
    <row r="20" spans="1:12" ht="24.75" customHeight="1" x14ac:dyDescent="0.2">
      <c r="A20" s="12" t="s">
        <v>18</v>
      </c>
      <c r="B20" s="39">
        <f t="shared" si="1"/>
        <v>2015113922400.3953</v>
      </c>
      <c r="C20" s="40">
        <v>27334915438.926403</v>
      </c>
      <c r="D20" s="40">
        <v>213291871276.73901</v>
      </c>
      <c r="E20" s="40">
        <v>72572821408.301346</v>
      </c>
      <c r="F20" s="40">
        <v>1592120204751.5654</v>
      </c>
      <c r="G20" s="40">
        <v>35904391955.580727</v>
      </c>
      <c r="H20" s="40">
        <v>3993847291.4833035</v>
      </c>
      <c r="I20" s="40">
        <v>0</v>
      </c>
      <c r="J20" s="40">
        <v>3542676.8410573388</v>
      </c>
      <c r="K20" s="40">
        <v>0</v>
      </c>
      <c r="L20" s="40">
        <v>69892327600.957809</v>
      </c>
    </row>
    <row r="21" spans="1:12" ht="24.75" customHeight="1" x14ac:dyDescent="0.2">
      <c r="A21" s="12" t="s">
        <v>19</v>
      </c>
      <c r="B21" s="39">
        <f t="shared" si="1"/>
        <v>0</v>
      </c>
      <c r="C21" s="40">
        <v>0</v>
      </c>
      <c r="D21" s="40">
        <v>0</v>
      </c>
      <c r="E21" s="40">
        <v>0</v>
      </c>
      <c r="F21" s="40">
        <v>0</v>
      </c>
      <c r="G21" s="40">
        <v>0</v>
      </c>
      <c r="H21" s="40">
        <v>0</v>
      </c>
      <c r="I21" s="40">
        <v>0</v>
      </c>
      <c r="J21" s="40">
        <v>0</v>
      </c>
      <c r="K21" s="40">
        <v>0</v>
      </c>
      <c r="L21" s="40">
        <v>0</v>
      </c>
    </row>
    <row r="22" spans="1:12" ht="24.75" customHeight="1" x14ac:dyDescent="0.2">
      <c r="A22" s="12" t="s">
        <v>20</v>
      </c>
      <c r="B22" s="39">
        <f t="shared" si="1"/>
        <v>0</v>
      </c>
      <c r="C22" s="40">
        <v>0</v>
      </c>
      <c r="D22" s="40">
        <v>0</v>
      </c>
      <c r="E22" s="40">
        <v>0</v>
      </c>
      <c r="F22" s="40">
        <v>0</v>
      </c>
      <c r="G22" s="40">
        <v>0</v>
      </c>
      <c r="H22" s="40">
        <v>0</v>
      </c>
      <c r="I22" s="40">
        <v>0</v>
      </c>
      <c r="J22" s="40">
        <v>0</v>
      </c>
      <c r="K22" s="40">
        <v>0</v>
      </c>
      <c r="L22" s="40">
        <v>0</v>
      </c>
    </row>
    <row r="23" spans="1:12" ht="24.75" customHeight="1" x14ac:dyDescent="0.2">
      <c r="A23" s="12" t="s">
        <v>21</v>
      </c>
      <c r="B23" s="39">
        <f t="shared" si="1"/>
        <v>223000000</v>
      </c>
      <c r="C23" s="40">
        <v>63000000</v>
      </c>
      <c r="D23" s="40">
        <v>0</v>
      </c>
      <c r="E23" s="40">
        <v>0</v>
      </c>
      <c r="F23" s="40">
        <v>160000000</v>
      </c>
      <c r="G23" s="40">
        <v>0</v>
      </c>
      <c r="H23" s="40">
        <v>0</v>
      </c>
      <c r="I23" s="40">
        <v>0</v>
      </c>
      <c r="J23" s="40">
        <v>0</v>
      </c>
      <c r="K23" s="40">
        <v>0</v>
      </c>
      <c r="L23" s="40">
        <v>0</v>
      </c>
    </row>
    <row r="24" spans="1:12" ht="24.75" customHeight="1" x14ac:dyDescent="0.2">
      <c r="A24" s="12" t="s">
        <v>22</v>
      </c>
      <c r="B24" s="39">
        <f t="shared" si="1"/>
        <v>3959000000</v>
      </c>
      <c r="C24" s="40">
        <v>1009000000</v>
      </c>
      <c r="D24" s="40">
        <v>80000000</v>
      </c>
      <c r="E24" s="40">
        <v>2470000000</v>
      </c>
      <c r="F24" s="40">
        <v>400000000</v>
      </c>
      <c r="G24" s="40">
        <v>0</v>
      </c>
      <c r="H24" s="40">
        <v>0</v>
      </c>
      <c r="I24" s="40">
        <v>0</v>
      </c>
      <c r="J24" s="40">
        <v>0</v>
      </c>
      <c r="K24" s="40">
        <v>0</v>
      </c>
      <c r="L24" s="40">
        <v>0</v>
      </c>
    </row>
    <row r="25" spans="1:12" ht="24.75" customHeight="1" x14ac:dyDescent="0.2">
      <c r="A25" s="12" t="s">
        <v>23</v>
      </c>
      <c r="B25" s="39">
        <f t="shared" si="1"/>
        <v>0</v>
      </c>
      <c r="C25" s="40">
        <v>0</v>
      </c>
      <c r="D25" s="40">
        <v>0</v>
      </c>
      <c r="E25" s="40">
        <v>0</v>
      </c>
      <c r="F25" s="40">
        <v>0</v>
      </c>
      <c r="G25" s="40">
        <v>0</v>
      </c>
      <c r="H25" s="40">
        <v>0</v>
      </c>
      <c r="I25" s="40">
        <v>0</v>
      </c>
      <c r="J25" s="40">
        <v>0</v>
      </c>
      <c r="K25" s="40">
        <v>0</v>
      </c>
      <c r="L25" s="40">
        <v>0</v>
      </c>
    </row>
    <row r="26" spans="1:12" ht="24.75" customHeight="1" x14ac:dyDescent="0.2">
      <c r="A26" s="12" t="s">
        <v>24</v>
      </c>
      <c r="B26" s="39">
        <f>SUM(C26:L26)</f>
        <v>7130999982</v>
      </c>
      <c r="C26" s="40">
        <v>6600000000</v>
      </c>
      <c r="D26" s="40">
        <v>20000000</v>
      </c>
      <c r="E26" s="40">
        <v>356000000</v>
      </c>
      <c r="F26" s="40">
        <v>115000000</v>
      </c>
      <c r="G26" s="40">
        <v>0</v>
      </c>
      <c r="H26" s="40">
        <v>0</v>
      </c>
      <c r="I26" s="40">
        <v>0</v>
      </c>
      <c r="J26" s="40">
        <v>0</v>
      </c>
      <c r="K26" s="40">
        <v>39999982</v>
      </c>
      <c r="L26" s="40">
        <v>0</v>
      </c>
    </row>
    <row r="27" spans="1:12" ht="24.75" customHeight="1" x14ac:dyDescent="0.2">
      <c r="A27" s="12" t="s">
        <v>25</v>
      </c>
      <c r="B27" s="39">
        <f t="shared" si="1"/>
        <v>0</v>
      </c>
      <c r="C27" s="40">
        <v>0</v>
      </c>
      <c r="D27" s="40">
        <v>0</v>
      </c>
      <c r="E27" s="40">
        <v>0</v>
      </c>
      <c r="F27" s="40">
        <v>0</v>
      </c>
      <c r="G27" s="40">
        <v>0</v>
      </c>
      <c r="H27" s="40">
        <v>0</v>
      </c>
      <c r="I27" s="40">
        <v>0</v>
      </c>
      <c r="J27" s="40">
        <v>0</v>
      </c>
      <c r="K27" s="40">
        <v>0</v>
      </c>
      <c r="L27" s="40">
        <v>0</v>
      </c>
    </row>
    <row r="28" spans="1:12" ht="24.75" customHeight="1" x14ac:dyDescent="0.2">
      <c r="A28" s="12" t="s">
        <v>26</v>
      </c>
      <c r="B28" s="39">
        <f t="shared" si="1"/>
        <v>33674434747.652176</v>
      </c>
      <c r="C28" s="40">
        <v>9884881991.652174</v>
      </c>
      <c r="D28" s="40">
        <v>0</v>
      </c>
      <c r="E28" s="40">
        <v>0</v>
      </c>
      <c r="F28" s="40">
        <v>4468405792.347827</v>
      </c>
      <c r="G28" s="40">
        <v>0</v>
      </c>
      <c r="H28" s="40">
        <v>0</v>
      </c>
      <c r="I28" s="40">
        <v>0</v>
      </c>
      <c r="J28" s="40">
        <v>0</v>
      </c>
      <c r="K28" s="40">
        <v>0</v>
      </c>
      <c r="L28" s="40">
        <v>19321146963.652176</v>
      </c>
    </row>
    <row r="29" spans="1:12" ht="24.75" customHeight="1" x14ac:dyDescent="0.2">
      <c r="A29" s="12" t="s">
        <v>27</v>
      </c>
      <c r="B29" s="39">
        <f t="shared" si="1"/>
        <v>291223306818.18176</v>
      </c>
      <c r="C29" s="40">
        <v>21012500000</v>
      </c>
      <c r="D29" s="40">
        <v>5392045454.545454</v>
      </c>
      <c r="E29" s="40">
        <v>26590909.09090909</v>
      </c>
      <c r="F29" s="40">
        <v>255338863636.36359</v>
      </c>
      <c r="G29" s="40">
        <v>2598125000</v>
      </c>
      <c r="H29" s="40">
        <v>0</v>
      </c>
      <c r="I29" s="40">
        <v>666136363.63636363</v>
      </c>
      <c r="J29" s="40">
        <v>4837681818.181818</v>
      </c>
      <c r="K29" s="40">
        <v>0</v>
      </c>
      <c r="L29" s="40">
        <v>1351363636.3636365</v>
      </c>
    </row>
    <row r="30" spans="1:12" ht="24.75" customHeight="1" x14ac:dyDescent="0.2">
      <c r="A30" s="12" t="s">
        <v>28</v>
      </c>
      <c r="B30" s="39">
        <f t="shared" si="1"/>
        <v>455000000</v>
      </c>
      <c r="C30" s="40">
        <v>0</v>
      </c>
      <c r="D30" s="40">
        <v>0</v>
      </c>
      <c r="E30" s="40">
        <v>0</v>
      </c>
      <c r="F30" s="40">
        <v>455000000</v>
      </c>
      <c r="G30" s="40">
        <v>0</v>
      </c>
      <c r="H30" s="40">
        <v>0</v>
      </c>
      <c r="I30" s="40">
        <v>0</v>
      </c>
      <c r="J30" s="40">
        <v>0</v>
      </c>
      <c r="K30" s="40">
        <v>0</v>
      </c>
      <c r="L30" s="40">
        <v>0</v>
      </c>
    </row>
    <row r="31" spans="1:12" ht="24.75" customHeight="1" x14ac:dyDescent="0.2">
      <c r="A31" s="12" t="s">
        <v>29</v>
      </c>
      <c r="B31" s="39">
        <f t="shared" si="1"/>
        <v>439571223171.09149</v>
      </c>
      <c r="C31" s="40">
        <v>33242690903.43404</v>
      </c>
      <c r="D31" s="40">
        <v>44419598301.892105</v>
      </c>
      <c r="E31" s="40">
        <v>0</v>
      </c>
      <c r="F31" s="40">
        <v>361816986463.63959</v>
      </c>
      <c r="G31" s="40">
        <v>0</v>
      </c>
      <c r="H31" s="40">
        <v>0</v>
      </c>
      <c r="I31" s="40">
        <v>0</v>
      </c>
      <c r="J31" s="40">
        <v>0</v>
      </c>
      <c r="K31" s="40">
        <v>0</v>
      </c>
      <c r="L31" s="40">
        <v>91947502.125814244</v>
      </c>
    </row>
    <row r="32" spans="1:12" ht="24.75" customHeight="1" x14ac:dyDescent="0.2">
      <c r="A32" s="12" t="s">
        <v>30</v>
      </c>
      <c r="B32" s="39">
        <f t="shared" si="1"/>
        <v>-2166000000</v>
      </c>
      <c r="C32" s="40">
        <v>-2370000000</v>
      </c>
      <c r="D32" s="40">
        <v>0</v>
      </c>
      <c r="E32" s="40">
        <v>0</v>
      </c>
      <c r="F32" s="40">
        <v>204000000</v>
      </c>
      <c r="G32" s="40">
        <v>0</v>
      </c>
      <c r="H32" s="40">
        <v>0</v>
      </c>
      <c r="I32" s="40">
        <v>0</v>
      </c>
      <c r="J32" s="40">
        <v>0</v>
      </c>
      <c r="K32" s="40">
        <v>0</v>
      </c>
      <c r="L32" s="40">
        <v>0</v>
      </c>
    </row>
    <row r="33" spans="1:12" ht="24.75" customHeight="1" x14ac:dyDescent="0.2">
      <c r="A33" s="12" t="s">
        <v>31</v>
      </c>
      <c r="B33" s="39">
        <f t="shared" si="1"/>
        <v>30244957986371.32</v>
      </c>
      <c r="C33" s="40">
        <v>19303961168963.59</v>
      </c>
      <c r="D33" s="40">
        <v>3211139699105.8799</v>
      </c>
      <c r="E33" s="40">
        <v>415814778127.08282</v>
      </c>
      <c r="F33" s="40">
        <v>4494966319445.6289</v>
      </c>
      <c r="G33" s="40">
        <v>372446153252.02856</v>
      </c>
      <c r="H33" s="40">
        <v>45201200052.34948</v>
      </c>
      <c r="I33" s="40">
        <v>1298855992393.4368</v>
      </c>
      <c r="J33" s="40">
        <v>984598315302.03992</v>
      </c>
      <c r="K33" s="40">
        <v>0</v>
      </c>
      <c r="L33" s="40">
        <v>117974359729.28918</v>
      </c>
    </row>
    <row r="34" spans="1:12" ht="24.75" customHeight="1" x14ac:dyDescent="0.2">
      <c r="A34" s="12" t="s">
        <v>32</v>
      </c>
      <c r="B34" s="39">
        <f t="shared" si="1"/>
        <v>1513000000</v>
      </c>
      <c r="C34" s="40">
        <v>0</v>
      </c>
      <c r="D34" s="40">
        <v>865000000</v>
      </c>
      <c r="E34" s="40">
        <v>648000000</v>
      </c>
      <c r="F34" s="40">
        <v>0</v>
      </c>
      <c r="G34" s="40">
        <v>0</v>
      </c>
      <c r="H34" s="40">
        <v>0</v>
      </c>
      <c r="I34" s="40">
        <v>0</v>
      </c>
      <c r="J34" s="40">
        <v>0</v>
      </c>
      <c r="K34" s="40">
        <v>0</v>
      </c>
      <c r="L34" s="40">
        <v>0</v>
      </c>
    </row>
    <row r="35" spans="1:12" ht="24.75" customHeight="1" x14ac:dyDescent="0.2">
      <c r="A35" s="12" t="s">
        <v>33</v>
      </c>
      <c r="B35" s="39">
        <f t="shared" si="1"/>
        <v>0</v>
      </c>
      <c r="C35" s="40">
        <v>0</v>
      </c>
      <c r="D35" s="40">
        <v>0</v>
      </c>
      <c r="E35" s="40">
        <v>0</v>
      </c>
      <c r="F35" s="40">
        <v>0</v>
      </c>
      <c r="G35" s="40">
        <v>0</v>
      </c>
      <c r="H35" s="40">
        <v>0</v>
      </c>
      <c r="I35" s="40">
        <v>0</v>
      </c>
      <c r="J35" s="40">
        <v>0</v>
      </c>
      <c r="K35" s="40">
        <v>0</v>
      </c>
      <c r="L35" s="40">
        <v>0</v>
      </c>
    </row>
  </sheetData>
  <mergeCells count="2">
    <mergeCell ref="A2:D2"/>
    <mergeCell ref="A1:B1"/>
  </mergeCells>
  <hyperlinks>
    <hyperlink ref="A1" location="'فهرست جداول'!A1" display="'فهرست جداول'!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29:K29"/>
  <sheetViews>
    <sheetView rightToLeft="1" zoomScaleNormal="100" workbookViewId="0">
      <selection activeCell="D35" sqref="D35"/>
    </sheetView>
  </sheetViews>
  <sheetFormatPr defaultRowHeight="15" x14ac:dyDescent="0.25"/>
  <cols>
    <col min="8" max="8" width="11" bestFit="1" customWidth="1"/>
    <col min="9" max="9" width="16.42578125" bestFit="1" customWidth="1"/>
    <col min="11" max="11" width="17.140625" bestFit="1" customWidth="1"/>
  </cols>
  <sheetData>
    <row r="29" spans="10:11" x14ac:dyDescent="0.25">
      <c r="J29" s="1"/>
      <c r="K29"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rightToLeft="1" workbookViewId="0">
      <selection sqref="A1:B1"/>
    </sheetView>
  </sheetViews>
  <sheetFormatPr defaultColWidth="9" defaultRowHeight="24.75" customHeight="1" x14ac:dyDescent="0.2"/>
  <cols>
    <col min="1" max="1" width="23.140625" style="10" customWidth="1"/>
    <col min="2" max="2" width="10.42578125" style="11" customWidth="1"/>
    <col min="3" max="3" width="10.7109375" style="11" customWidth="1"/>
    <col min="4" max="4" width="11.28515625" style="11" customWidth="1"/>
    <col min="5" max="5" width="10.85546875" style="11" customWidth="1"/>
    <col min="6" max="6" width="12.85546875" style="11" customWidth="1"/>
    <col min="7" max="7" width="15.28515625" style="11" customWidth="1"/>
    <col min="8" max="13" width="12" style="11" bestFit="1" customWidth="1"/>
    <col min="14" max="14" width="11" style="11" customWidth="1"/>
    <col min="15" max="15" width="12" style="11" bestFit="1" customWidth="1"/>
    <col min="16" max="16" width="10" style="11" customWidth="1"/>
    <col min="17" max="17" width="7.28515625" style="11" customWidth="1"/>
    <col min="18" max="18" width="11.28515625" style="11" bestFit="1" customWidth="1"/>
    <col min="19" max="19" width="13.85546875" style="11" bestFit="1" customWidth="1"/>
    <col min="20" max="20" width="12" style="11" bestFit="1" customWidth="1"/>
    <col min="21" max="21" width="20.7109375" style="11" bestFit="1" customWidth="1"/>
    <col min="22" max="22" width="13.85546875" style="11" bestFit="1" customWidth="1"/>
    <col min="23" max="23" width="12" style="11" bestFit="1" customWidth="1"/>
    <col min="24" max="24" width="21.85546875" style="11" bestFit="1" customWidth="1"/>
    <col min="25" max="25" width="13.85546875" style="11" bestFit="1" customWidth="1"/>
    <col min="26" max="26" width="12" style="11" bestFit="1" customWidth="1"/>
    <col min="27" max="27" width="21.85546875" style="11" bestFit="1" customWidth="1"/>
    <col min="28" max="28" width="13.85546875" style="11" bestFit="1" customWidth="1"/>
    <col min="29" max="29" width="12" style="11" bestFit="1" customWidth="1"/>
    <col min="30" max="30" width="21.85546875" style="11" bestFit="1" customWidth="1"/>
    <col min="31" max="31" width="13.85546875" style="11" bestFit="1" customWidth="1"/>
    <col min="32" max="32" width="12" style="11" bestFit="1" customWidth="1"/>
    <col min="33" max="33" width="21.85546875" style="11" bestFit="1" customWidth="1"/>
    <col min="34" max="34" width="13.85546875" style="11" bestFit="1" customWidth="1"/>
    <col min="35" max="35" width="12" style="11" bestFit="1" customWidth="1"/>
    <col min="36" max="36" width="21.85546875" style="11" bestFit="1" customWidth="1"/>
    <col min="37" max="37" width="13.85546875" style="11" bestFit="1" customWidth="1"/>
    <col min="38" max="38" width="20.7109375" style="11" bestFit="1" customWidth="1"/>
    <col min="39" max="39" width="13.85546875" style="11" bestFit="1" customWidth="1"/>
    <col min="40" max="40" width="12" style="11" bestFit="1" customWidth="1"/>
    <col min="41" max="41" width="21.85546875" style="11" bestFit="1" customWidth="1"/>
    <col min="42" max="42" width="13.85546875" style="11" bestFit="1" customWidth="1"/>
    <col min="43" max="43" width="21.85546875" style="11" bestFit="1" customWidth="1"/>
    <col min="44" max="44" width="13.85546875" style="11" bestFit="1" customWidth="1"/>
    <col min="45" max="45" width="21.85546875" style="11" bestFit="1" customWidth="1"/>
    <col min="46" max="46" width="13.85546875" style="11" bestFit="1" customWidth="1"/>
    <col min="47" max="47" width="12" style="11" bestFit="1" customWidth="1"/>
    <col min="48" max="48" width="21.85546875" style="11" bestFit="1" customWidth="1"/>
    <col min="49" max="49" width="13.85546875" style="11" bestFit="1" customWidth="1"/>
    <col min="50" max="50" width="12" style="11" bestFit="1" customWidth="1"/>
    <col min="51" max="51" width="21.85546875" style="11" bestFit="1" customWidth="1"/>
    <col min="52" max="52" width="13.85546875" style="11" bestFit="1" customWidth="1"/>
    <col min="53" max="53" width="21.85546875" style="11" bestFit="1" customWidth="1"/>
    <col min="54" max="54" width="13.85546875" style="11" bestFit="1" customWidth="1"/>
    <col min="55" max="55" width="12" style="11" bestFit="1" customWidth="1"/>
    <col min="56" max="56" width="21.85546875" style="11" bestFit="1" customWidth="1"/>
    <col min="57" max="57" width="13.85546875" style="11" bestFit="1" customWidth="1"/>
    <col min="58" max="58" width="12" style="11" bestFit="1" customWidth="1"/>
    <col min="59" max="59" width="21.85546875" style="11" bestFit="1" customWidth="1"/>
    <col min="60" max="60" width="12.85546875" style="11" bestFit="1" customWidth="1"/>
    <col min="61" max="61" width="11" style="11" bestFit="1" customWidth="1"/>
    <col min="62" max="62" width="21.85546875" style="11" bestFit="1" customWidth="1"/>
    <col min="63" max="63" width="13.85546875" style="11" bestFit="1" customWidth="1"/>
    <col min="64" max="64" width="12" style="11" bestFit="1" customWidth="1"/>
    <col min="65" max="65" width="21.85546875" style="11" bestFit="1" customWidth="1"/>
    <col min="66" max="66" width="13.85546875" style="11" bestFit="1" customWidth="1"/>
    <col min="67" max="67" width="12" style="11" bestFit="1" customWidth="1"/>
    <col min="68" max="68" width="21.85546875" style="11" bestFit="1" customWidth="1"/>
    <col min="69" max="69" width="13.85546875" style="11" bestFit="1" customWidth="1"/>
    <col min="70" max="70" width="12" style="11" bestFit="1" customWidth="1"/>
    <col min="71" max="71" width="21.85546875" style="11" bestFit="1" customWidth="1"/>
    <col min="72" max="72" width="13.85546875" style="11" bestFit="1" customWidth="1"/>
    <col min="73" max="73" width="12" style="11" bestFit="1" customWidth="1"/>
    <col min="74" max="74" width="21.85546875" style="11" bestFit="1" customWidth="1"/>
    <col min="75" max="75" width="13.85546875" style="11" bestFit="1" customWidth="1"/>
    <col min="76" max="76" width="12" style="11" bestFit="1" customWidth="1"/>
    <col min="77" max="77" width="21.85546875" style="11" bestFit="1" customWidth="1"/>
    <col min="78" max="78" width="11.85546875" style="11" bestFit="1" customWidth="1"/>
    <col min="79" max="79" width="21.85546875" style="11" bestFit="1" customWidth="1"/>
    <col min="80" max="80" width="13.85546875" style="11" bestFit="1" customWidth="1"/>
    <col min="81" max="81" width="12" style="11" bestFit="1" customWidth="1"/>
    <col min="82" max="82" width="21.85546875" style="11" bestFit="1" customWidth="1"/>
    <col min="83" max="83" width="13.85546875" style="11" bestFit="1" customWidth="1"/>
    <col min="84" max="84" width="12" style="11" bestFit="1" customWidth="1"/>
    <col min="85" max="85" width="21.85546875" style="11" bestFit="1" customWidth="1"/>
    <col min="86" max="86" width="13.85546875" style="11" bestFit="1" customWidth="1"/>
    <col min="87" max="87" width="12" style="11" bestFit="1" customWidth="1"/>
    <col min="88" max="88" width="21.85546875" style="11" bestFit="1" customWidth="1"/>
    <col min="89" max="89" width="13.85546875" style="11" bestFit="1" customWidth="1"/>
    <col min="90" max="90" width="12" style="11" bestFit="1" customWidth="1"/>
    <col min="91" max="91" width="21.85546875" style="11" bestFit="1" customWidth="1"/>
    <col min="92" max="92" width="13.85546875" style="11" bestFit="1" customWidth="1"/>
    <col min="93" max="93" width="12" style="11" bestFit="1" customWidth="1"/>
    <col min="94" max="94" width="21.85546875" style="11" bestFit="1" customWidth="1"/>
    <col min="95" max="95" width="12.85546875" style="11" bestFit="1" customWidth="1"/>
    <col min="96" max="96" width="21.85546875" style="11" bestFit="1" customWidth="1"/>
    <col min="97" max="97" width="13.85546875" style="11" bestFit="1" customWidth="1"/>
    <col min="98" max="98" width="12" style="11" bestFit="1" customWidth="1"/>
    <col min="99" max="99" width="21.85546875" style="11" bestFit="1" customWidth="1"/>
    <col min="100" max="100" width="11.85546875" style="11" bestFit="1" customWidth="1"/>
    <col min="101" max="101" width="10" style="11" bestFit="1" customWidth="1"/>
    <col min="102" max="102" width="21.85546875" style="11" bestFit="1" customWidth="1"/>
    <col min="103" max="103" width="9" style="11"/>
    <col min="104" max="104" width="12.140625" style="11" bestFit="1" customWidth="1"/>
    <col min="105" max="105" width="11.28515625" style="11" bestFit="1" customWidth="1"/>
    <col min="106" max="16384" width="9" style="11"/>
  </cols>
  <sheetData>
    <row r="1" spans="1:13" s="10" customFormat="1" ht="24.75" customHeight="1" x14ac:dyDescent="0.2">
      <c r="A1" s="45" t="s">
        <v>219</v>
      </c>
      <c r="B1" s="45"/>
    </row>
    <row r="2" spans="1:13" s="10" customFormat="1" ht="34.5" customHeight="1" x14ac:dyDescent="0.2">
      <c r="A2" s="44" t="s">
        <v>35</v>
      </c>
      <c r="B2" s="44"/>
      <c r="C2" s="44"/>
      <c r="D2" s="44"/>
      <c r="E2" s="44"/>
      <c r="F2" s="44"/>
      <c r="G2" s="44"/>
    </row>
    <row r="3" spans="1:13" ht="52.5" customHeight="1" x14ac:dyDescent="0.2">
      <c r="A3" s="15" t="s">
        <v>0</v>
      </c>
      <c r="B3" s="15" t="s">
        <v>1</v>
      </c>
      <c r="C3" s="15" t="s">
        <v>36</v>
      </c>
      <c r="D3" s="15" t="s">
        <v>37</v>
      </c>
      <c r="E3" s="15" t="s">
        <v>38</v>
      </c>
      <c r="F3" s="15" t="s">
        <v>39</v>
      </c>
      <c r="G3" s="15" t="s">
        <v>40</v>
      </c>
      <c r="H3" s="10"/>
      <c r="I3" s="10"/>
      <c r="J3" s="10"/>
      <c r="M3" s="10"/>
    </row>
    <row r="4" spans="1:13" ht="24.75" customHeight="1" x14ac:dyDescent="0.2">
      <c r="A4" s="12" t="s">
        <v>2</v>
      </c>
      <c r="B4" s="13">
        <f t="shared" ref="B4:G4" si="0">SUM(B5:B35)</f>
        <v>20060.997674885984</v>
      </c>
      <c r="C4" s="13">
        <f t="shared" si="0"/>
        <v>4317.1290970111795</v>
      </c>
      <c r="D4" s="13">
        <f t="shared" si="0"/>
        <v>208.15606264455982</v>
      </c>
      <c r="E4" s="13">
        <f t="shared" si="0"/>
        <v>14020.59423210282</v>
      </c>
      <c r="F4" s="13">
        <f t="shared" si="0"/>
        <v>1445.14210484557</v>
      </c>
      <c r="G4" s="13">
        <f t="shared" si="0"/>
        <v>69.976178281856264</v>
      </c>
      <c r="H4" s="10"/>
      <c r="I4" s="10"/>
      <c r="J4" s="10"/>
    </row>
    <row r="5" spans="1:13" ht="24.75" customHeight="1" x14ac:dyDescent="0.2">
      <c r="A5" s="12" t="s">
        <v>3</v>
      </c>
      <c r="B5" s="13">
        <f>SUM(C5:G5)</f>
        <v>30</v>
      </c>
      <c r="C5" s="14">
        <v>0</v>
      </c>
      <c r="D5" s="14">
        <v>0</v>
      </c>
      <c r="E5" s="14">
        <v>0</v>
      </c>
      <c r="F5" s="14">
        <v>30</v>
      </c>
      <c r="G5" s="14">
        <v>0</v>
      </c>
      <c r="H5" s="10"/>
      <c r="I5" s="10"/>
      <c r="J5" s="10"/>
    </row>
    <row r="6" spans="1:13" ht="24.75" customHeight="1" x14ac:dyDescent="0.2">
      <c r="A6" s="12" t="s">
        <v>4</v>
      </c>
      <c r="B6" s="13">
        <f t="shared" ref="B6:B35" si="1">SUM(C6:G6)</f>
        <v>5</v>
      </c>
      <c r="C6" s="14">
        <v>0</v>
      </c>
      <c r="D6" s="14">
        <v>0</v>
      </c>
      <c r="E6" s="14">
        <v>0</v>
      </c>
      <c r="F6" s="14">
        <v>5</v>
      </c>
      <c r="G6" s="14">
        <v>0</v>
      </c>
      <c r="H6" s="10"/>
      <c r="I6" s="10"/>
      <c r="J6" s="10"/>
    </row>
    <row r="7" spans="1:13" ht="24.75" customHeight="1" x14ac:dyDescent="0.2">
      <c r="A7" s="12" t="s">
        <v>5</v>
      </c>
      <c r="B7" s="13">
        <f t="shared" si="1"/>
        <v>2</v>
      </c>
      <c r="C7" s="14">
        <v>0</v>
      </c>
      <c r="D7" s="14">
        <v>0</v>
      </c>
      <c r="E7" s="14">
        <v>2</v>
      </c>
      <c r="F7" s="14">
        <v>0</v>
      </c>
      <c r="G7" s="14">
        <v>0</v>
      </c>
      <c r="H7" s="10"/>
      <c r="I7" s="10"/>
      <c r="J7" s="10"/>
    </row>
    <row r="8" spans="1:13" ht="24.75" customHeight="1" x14ac:dyDescent="0.2">
      <c r="A8" s="12" t="s">
        <v>6</v>
      </c>
      <c r="B8" s="13">
        <f t="shared" si="1"/>
        <v>7</v>
      </c>
      <c r="C8" s="14">
        <v>0</v>
      </c>
      <c r="D8" s="14">
        <v>0</v>
      </c>
      <c r="E8" s="14">
        <v>0</v>
      </c>
      <c r="F8" s="14">
        <v>7</v>
      </c>
      <c r="G8" s="14">
        <v>0</v>
      </c>
      <c r="H8" s="10"/>
      <c r="I8" s="10"/>
      <c r="J8" s="10"/>
    </row>
    <row r="9" spans="1:13" ht="24.75" customHeight="1" x14ac:dyDescent="0.2">
      <c r="A9" s="12" t="s">
        <v>7</v>
      </c>
      <c r="B9" s="13">
        <f t="shared" si="1"/>
        <v>6</v>
      </c>
      <c r="C9" s="14">
        <v>0</v>
      </c>
      <c r="D9" s="14">
        <v>0</v>
      </c>
      <c r="E9" s="14">
        <v>0</v>
      </c>
      <c r="F9" s="14">
        <v>6</v>
      </c>
      <c r="G9" s="14">
        <v>0</v>
      </c>
      <c r="H9" s="10"/>
      <c r="I9" s="10"/>
      <c r="J9" s="10"/>
    </row>
    <row r="10" spans="1:13" ht="24.75" customHeight="1" x14ac:dyDescent="0.2">
      <c r="A10" s="12" t="s">
        <v>8</v>
      </c>
      <c r="B10" s="13">
        <f t="shared" si="1"/>
        <v>33</v>
      </c>
      <c r="C10" s="14">
        <v>0</v>
      </c>
      <c r="D10" s="14">
        <v>0</v>
      </c>
      <c r="E10" s="14">
        <v>0</v>
      </c>
      <c r="F10" s="14">
        <v>33</v>
      </c>
      <c r="G10" s="14">
        <v>0</v>
      </c>
      <c r="H10" s="10"/>
      <c r="I10" s="10"/>
      <c r="J10" s="10"/>
    </row>
    <row r="11" spans="1:13" ht="24.75" customHeight="1" x14ac:dyDescent="0.2">
      <c r="A11" s="12" t="s">
        <v>9</v>
      </c>
      <c r="B11" s="13">
        <f t="shared" si="1"/>
        <v>4341.1136958706502</v>
      </c>
      <c r="C11" s="14">
        <v>2395.5168876033858</v>
      </c>
      <c r="D11" s="14">
        <v>0</v>
      </c>
      <c r="E11" s="14">
        <v>1905.9335307474971</v>
      </c>
      <c r="F11" s="14">
        <v>0</v>
      </c>
      <c r="G11" s="14">
        <v>39.663277519766964</v>
      </c>
      <c r="H11" s="10"/>
      <c r="I11" s="10"/>
      <c r="J11" s="10"/>
    </row>
    <row r="12" spans="1:13" ht="24.75" customHeight="1" x14ac:dyDescent="0.2">
      <c r="A12" s="12" t="s">
        <v>10</v>
      </c>
      <c r="B12" s="13">
        <f t="shared" si="1"/>
        <v>128</v>
      </c>
      <c r="C12" s="14">
        <v>0</v>
      </c>
      <c r="D12" s="14">
        <v>0</v>
      </c>
      <c r="E12" s="14">
        <v>0</v>
      </c>
      <c r="F12" s="14">
        <v>127</v>
      </c>
      <c r="G12" s="14">
        <v>1</v>
      </c>
    </row>
    <row r="13" spans="1:13" ht="24.75" customHeight="1" x14ac:dyDescent="0.2">
      <c r="A13" s="12" t="s">
        <v>11</v>
      </c>
      <c r="B13" s="13">
        <f t="shared" si="1"/>
        <v>0</v>
      </c>
      <c r="C13" s="14">
        <v>0</v>
      </c>
      <c r="D13" s="14">
        <v>0</v>
      </c>
      <c r="E13" s="14">
        <v>0</v>
      </c>
      <c r="F13" s="14">
        <v>0</v>
      </c>
      <c r="G13" s="14">
        <v>0</v>
      </c>
    </row>
    <row r="14" spans="1:13" ht="24.75" customHeight="1" x14ac:dyDescent="0.2">
      <c r="A14" s="12" t="s">
        <v>12</v>
      </c>
      <c r="B14" s="13">
        <f t="shared" si="1"/>
        <v>12</v>
      </c>
      <c r="C14" s="14">
        <v>0</v>
      </c>
      <c r="D14" s="14">
        <v>0</v>
      </c>
      <c r="E14" s="14">
        <v>0</v>
      </c>
      <c r="F14" s="14">
        <v>12</v>
      </c>
      <c r="G14" s="14">
        <v>0</v>
      </c>
    </row>
    <row r="15" spans="1:13" ht="24.75" customHeight="1" x14ac:dyDescent="0.2">
      <c r="A15" s="12" t="s">
        <v>13</v>
      </c>
      <c r="B15" s="13">
        <f t="shared" si="1"/>
        <v>81</v>
      </c>
      <c r="C15" s="14">
        <v>0</v>
      </c>
      <c r="D15" s="14">
        <v>0</v>
      </c>
      <c r="E15" s="14">
        <v>0</v>
      </c>
      <c r="F15" s="14">
        <v>81</v>
      </c>
      <c r="G15" s="14">
        <v>0</v>
      </c>
    </row>
    <row r="16" spans="1:13" ht="24.75" customHeight="1" x14ac:dyDescent="0.2">
      <c r="A16" s="12" t="s">
        <v>14</v>
      </c>
      <c r="B16" s="13">
        <f t="shared" si="1"/>
        <v>0</v>
      </c>
      <c r="C16" s="14">
        <v>0</v>
      </c>
      <c r="D16" s="14">
        <v>0</v>
      </c>
      <c r="E16" s="14">
        <v>0</v>
      </c>
      <c r="F16" s="14">
        <v>0</v>
      </c>
      <c r="G16" s="14">
        <v>0</v>
      </c>
    </row>
    <row r="17" spans="1:7" ht="24.75" customHeight="1" x14ac:dyDescent="0.2">
      <c r="A17" s="12" t="s">
        <v>15</v>
      </c>
      <c r="B17" s="13">
        <f t="shared" si="1"/>
        <v>2284.3728719207488</v>
      </c>
      <c r="C17" s="14">
        <v>643.61667812220753</v>
      </c>
      <c r="D17" s="14">
        <v>0</v>
      </c>
      <c r="E17" s="14">
        <v>1547.9004245677722</v>
      </c>
      <c r="F17" s="14">
        <v>92.855769230769241</v>
      </c>
      <c r="G17" s="14">
        <v>0</v>
      </c>
    </row>
    <row r="18" spans="1:7" ht="24.75" customHeight="1" x14ac:dyDescent="0.2">
      <c r="A18" s="12" t="s">
        <v>16</v>
      </c>
      <c r="B18" s="13">
        <f t="shared" si="1"/>
        <v>17</v>
      </c>
      <c r="C18" s="14">
        <v>0</v>
      </c>
      <c r="D18" s="14">
        <v>0</v>
      </c>
      <c r="E18" s="14">
        <v>0</v>
      </c>
      <c r="F18" s="14">
        <v>17</v>
      </c>
      <c r="G18" s="14">
        <v>0</v>
      </c>
    </row>
    <row r="19" spans="1:7" ht="24.75" customHeight="1" x14ac:dyDescent="0.2">
      <c r="A19" s="12" t="s">
        <v>17</v>
      </c>
      <c r="B19" s="13">
        <f t="shared" si="1"/>
        <v>12</v>
      </c>
      <c r="C19" s="14">
        <v>0</v>
      </c>
      <c r="D19" s="14">
        <v>0</v>
      </c>
      <c r="E19" s="14">
        <v>0</v>
      </c>
      <c r="F19" s="14">
        <v>12</v>
      </c>
      <c r="G19" s="14">
        <v>0</v>
      </c>
    </row>
    <row r="20" spans="1:7" ht="24.75" customHeight="1" x14ac:dyDescent="0.2">
      <c r="A20" s="12" t="s">
        <v>18</v>
      </c>
      <c r="B20" s="13">
        <f t="shared" si="1"/>
        <v>4521.3680555555911</v>
      </c>
      <c r="C20" s="14">
        <v>0</v>
      </c>
      <c r="D20" s="14">
        <v>135.45467076507026</v>
      </c>
      <c r="E20" s="14">
        <v>4312.4474678677034</v>
      </c>
      <c r="F20" s="14">
        <v>73.465916922816888</v>
      </c>
      <c r="G20" s="14">
        <v>0</v>
      </c>
    </row>
    <row r="21" spans="1:7" ht="24.75" customHeight="1" x14ac:dyDescent="0.2">
      <c r="A21" s="12" t="s">
        <v>19</v>
      </c>
      <c r="B21" s="13">
        <f t="shared" si="1"/>
        <v>1</v>
      </c>
      <c r="C21" s="14">
        <v>0</v>
      </c>
      <c r="D21" s="14">
        <v>0</v>
      </c>
      <c r="E21" s="14">
        <v>0</v>
      </c>
      <c r="F21" s="14">
        <v>1</v>
      </c>
      <c r="G21" s="14">
        <v>0</v>
      </c>
    </row>
    <row r="22" spans="1:7" ht="24.75" customHeight="1" x14ac:dyDescent="0.2">
      <c r="A22" s="12" t="s">
        <v>20</v>
      </c>
      <c r="B22" s="13">
        <f t="shared" si="1"/>
        <v>0</v>
      </c>
      <c r="C22" s="14">
        <v>0</v>
      </c>
      <c r="D22" s="14">
        <v>0</v>
      </c>
      <c r="E22" s="14">
        <v>0</v>
      </c>
      <c r="F22" s="14">
        <v>0</v>
      </c>
      <c r="G22" s="14">
        <v>0</v>
      </c>
    </row>
    <row r="23" spans="1:7" ht="24.75" customHeight="1" x14ac:dyDescent="0.2">
      <c r="A23" s="12" t="s">
        <v>21</v>
      </c>
      <c r="B23" s="13">
        <f t="shared" si="1"/>
        <v>42</v>
      </c>
      <c r="C23" s="14">
        <v>0</v>
      </c>
      <c r="D23" s="14">
        <v>0</v>
      </c>
      <c r="E23" s="14">
        <v>0</v>
      </c>
      <c r="F23" s="14">
        <v>42</v>
      </c>
      <c r="G23" s="14">
        <v>0</v>
      </c>
    </row>
    <row r="24" spans="1:7" ht="24.75" customHeight="1" x14ac:dyDescent="0.2">
      <c r="A24" s="12" t="s">
        <v>22</v>
      </c>
      <c r="B24" s="13">
        <f t="shared" si="1"/>
        <v>89</v>
      </c>
      <c r="C24" s="14">
        <v>0</v>
      </c>
      <c r="D24" s="14">
        <v>0</v>
      </c>
      <c r="E24" s="14">
        <v>5</v>
      </c>
      <c r="F24" s="14">
        <v>84</v>
      </c>
      <c r="G24" s="14">
        <v>0</v>
      </c>
    </row>
    <row r="25" spans="1:7" ht="24.75" customHeight="1" x14ac:dyDescent="0.2">
      <c r="A25" s="12" t="s">
        <v>23</v>
      </c>
      <c r="B25" s="13">
        <f t="shared" si="1"/>
        <v>0</v>
      </c>
      <c r="C25" s="14">
        <v>0</v>
      </c>
      <c r="D25" s="14">
        <v>0</v>
      </c>
      <c r="E25" s="14">
        <v>0</v>
      </c>
      <c r="F25" s="14">
        <v>0</v>
      </c>
      <c r="G25" s="14">
        <v>0</v>
      </c>
    </row>
    <row r="26" spans="1:7" ht="24.75" customHeight="1" x14ac:dyDescent="0.2">
      <c r="A26" s="12" t="s">
        <v>24</v>
      </c>
      <c r="B26" s="13">
        <f>SUM(C26:G26)</f>
        <v>78</v>
      </c>
      <c r="C26" s="14">
        <v>0</v>
      </c>
      <c r="D26" s="14">
        <v>0</v>
      </c>
      <c r="E26" s="14">
        <v>0</v>
      </c>
      <c r="F26" s="14">
        <v>78</v>
      </c>
      <c r="G26" s="14">
        <v>0</v>
      </c>
    </row>
    <row r="27" spans="1:7" ht="24.75" customHeight="1" x14ac:dyDescent="0.2">
      <c r="A27" s="12" t="s">
        <v>25</v>
      </c>
      <c r="B27" s="13">
        <f>SUM(C27:G27)</f>
        <v>13</v>
      </c>
      <c r="C27" s="14">
        <v>0</v>
      </c>
      <c r="D27" s="14">
        <v>0</v>
      </c>
      <c r="E27" s="14">
        <v>0</v>
      </c>
      <c r="F27" s="14">
        <v>13</v>
      </c>
      <c r="G27" s="14">
        <v>0</v>
      </c>
    </row>
    <row r="28" spans="1:7" ht="24.75" customHeight="1" x14ac:dyDescent="0.2">
      <c r="A28" s="12" t="s">
        <v>26</v>
      </c>
      <c r="B28" s="13">
        <f t="shared" si="1"/>
        <v>177.40869565217383</v>
      </c>
      <c r="C28" s="14">
        <v>0</v>
      </c>
      <c r="D28" s="14">
        <v>0</v>
      </c>
      <c r="E28" s="14">
        <v>155.40869565217383</v>
      </c>
      <c r="F28" s="14">
        <v>22</v>
      </c>
      <c r="G28" s="14">
        <v>0</v>
      </c>
    </row>
    <row r="29" spans="1:7" ht="24.75" customHeight="1" x14ac:dyDescent="0.2">
      <c r="A29" s="12" t="s">
        <v>27</v>
      </c>
      <c r="B29" s="13">
        <f t="shared" si="1"/>
        <v>171.125</v>
      </c>
      <c r="C29" s="14">
        <v>31</v>
      </c>
      <c r="D29" s="14">
        <v>0</v>
      </c>
      <c r="E29" s="14">
        <v>100.26136363636361</v>
      </c>
      <c r="F29" s="14">
        <v>26.863636363636367</v>
      </c>
      <c r="G29" s="14">
        <v>13</v>
      </c>
    </row>
    <row r="30" spans="1:7" ht="24.75" customHeight="1" x14ac:dyDescent="0.2">
      <c r="A30" s="12" t="s">
        <v>28</v>
      </c>
      <c r="B30" s="13">
        <f t="shared" si="1"/>
        <v>18</v>
      </c>
      <c r="C30" s="14">
        <v>0</v>
      </c>
      <c r="D30" s="14">
        <v>0</v>
      </c>
      <c r="E30" s="14">
        <v>0</v>
      </c>
      <c r="F30" s="14">
        <v>18</v>
      </c>
      <c r="G30" s="14">
        <v>0</v>
      </c>
    </row>
    <row r="31" spans="1:7" ht="24.75" customHeight="1" x14ac:dyDescent="0.2">
      <c r="A31" s="12" t="s">
        <v>29</v>
      </c>
      <c r="B31" s="13">
        <f t="shared" si="1"/>
        <v>516.44887505022109</v>
      </c>
      <c r="C31" s="14">
        <v>0</v>
      </c>
      <c r="D31" s="14">
        <v>0</v>
      </c>
      <c r="E31" s="14">
        <v>81.704270149633132</v>
      </c>
      <c r="F31" s="14">
        <v>419.59718403015034</v>
      </c>
      <c r="G31" s="14">
        <v>15.147420870437605</v>
      </c>
    </row>
    <row r="32" spans="1:7" ht="24.75" customHeight="1" x14ac:dyDescent="0.2">
      <c r="A32" s="12" t="s">
        <v>30</v>
      </c>
      <c r="B32" s="13">
        <f t="shared" si="1"/>
        <v>18</v>
      </c>
      <c r="C32" s="14">
        <v>0</v>
      </c>
      <c r="D32" s="14">
        <v>0</v>
      </c>
      <c r="E32" s="14">
        <v>0</v>
      </c>
      <c r="F32" s="14">
        <v>18</v>
      </c>
      <c r="G32" s="14">
        <v>0</v>
      </c>
    </row>
    <row r="33" spans="1:7" ht="24.75" customHeight="1" x14ac:dyDescent="0.2">
      <c r="A33" s="12" t="s">
        <v>31</v>
      </c>
      <c r="B33" s="13">
        <f t="shared" si="1"/>
        <v>7382.1604808365992</v>
      </c>
      <c r="C33" s="14">
        <v>1246.9955312855861</v>
      </c>
      <c r="D33" s="14">
        <v>72.701391879489563</v>
      </c>
      <c r="E33" s="14">
        <v>5909.9384794816751</v>
      </c>
      <c r="F33" s="14">
        <v>151.35959829819711</v>
      </c>
      <c r="G33" s="14">
        <v>1.1654798916516951</v>
      </c>
    </row>
    <row r="34" spans="1:7" ht="24.75" customHeight="1" x14ac:dyDescent="0.2">
      <c r="A34" s="12" t="s">
        <v>32</v>
      </c>
      <c r="B34" s="13">
        <f t="shared" si="1"/>
        <v>75</v>
      </c>
      <c r="C34" s="14">
        <v>0</v>
      </c>
      <c r="D34" s="14">
        <v>0</v>
      </c>
      <c r="E34" s="14">
        <v>0</v>
      </c>
      <c r="F34" s="14">
        <v>75</v>
      </c>
      <c r="G34" s="14">
        <v>0</v>
      </c>
    </row>
    <row r="35" spans="1:7" ht="24.75" customHeight="1" x14ac:dyDescent="0.2">
      <c r="A35" s="12" t="s">
        <v>33</v>
      </c>
      <c r="B35" s="13">
        <f t="shared" si="1"/>
        <v>0</v>
      </c>
      <c r="C35" s="14">
        <v>0</v>
      </c>
      <c r="D35" s="14">
        <v>0</v>
      </c>
      <c r="E35" s="14">
        <v>0</v>
      </c>
      <c r="F35" s="14">
        <v>0</v>
      </c>
      <c r="G35" s="14">
        <v>0</v>
      </c>
    </row>
  </sheetData>
  <mergeCells count="2">
    <mergeCell ref="A2:G2"/>
    <mergeCell ref="A1:B1"/>
  </mergeCells>
  <hyperlinks>
    <hyperlink ref="A1" location="'فهرست جداول'!A1" display="'فهرست جداول'!A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rightToLeft="1" workbookViewId="0">
      <selection sqref="A1:B1"/>
    </sheetView>
  </sheetViews>
  <sheetFormatPr defaultColWidth="9" defaultRowHeight="26.25" customHeight="1" x14ac:dyDescent="0.2"/>
  <cols>
    <col min="1" max="1" width="21.7109375" style="10" customWidth="1"/>
    <col min="2" max="9" width="11.85546875" style="11" customWidth="1"/>
    <col min="10" max="16384" width="9" style="11"/>
  </cols>
  <sheetData>
    <row r="1" spans="1:9" s="10" customFormat="1" ht="26.25" customHeight="1" x14ac:dyDescent="0.2">
      <c r="A1" s="45" t="s">
        <v>219</v>
      </c>
      <c r="B1" s="45"/>
    </row>
    <row r="2" spans="1:9" s="10" customFormat="1" ht="32.25" customHeight="1" x14ac:dyDescent="0.2">
      <c r="A2" s="48" t="s">
        <v>46</v>
      </c>
      <c r="B2" s="48"/>
      <c r="C2" s="48"/>
      <c r="D2" s="48"/>
      <c r="E2" s="48"/>
      <c r="F2" s="48"/>
      <c r="G2" s="48"/>
    </row>
    <row r="3" spans="1:9" s="16" customFormat="1" ht="26.25" customHeight="1" x14ac:dyDescent="0.25">
      <c r="A3" s="46" t="s">
        <v>0</v>
      </c>
      <c r="B3" s="46" t="s">
        <v>1</v>
      </c>
      <c r="C3" s="47" t="s">
        <v>43</v>
      </c>
      <c r="D3" s="47"/>
      <c r="E3" s="47"/>
      <c r="F3" s="47"/>
      <c r="G3" s="47"/>
      <c r="H3" s="47"/>
      <c r="I3" s="46" t="s">
        <v>45</v>
      </c>
    </row>
    <row r="4" spans="1:9" s="16" customFormat="1" ht="60.75" customHeight="1" x14ac:dyDescent="0.25">
      <c r="A4" s="46"/>
      <c r="B4" s="46"/>
      <c r="C4" s="15" t="s">
        <v>41</v>
      </c>
      <c r="D4" s="15" t="s">
        <v>42</v>
      </c>
      <c r="E4" s="15" t="s">
        <v>37</v>
      </c>
      <c r="F4" s="15" t="s">
        <v>38</v>
      </c>
      <c r="G4" s="22" t="s">
        <v>39</v>
      </c>
      <c r="H4" s="15" t="s">
        <v>44</v>
      </c>
      <c r="I4" s="46"/>
    </row>
    <row r="5" spans="1:9" s="19" customFormat="1" ht="26.25" customHeight="1" x14ac:dyDescent="0.25">
      <c r="A5" s="18" t="s">
        <v>2</v>
      </c>
      <c r="B5" s="13">
        <f t="shared" ref="B5:I5" si="0">SUM(B6:B36)</f>
        <v>20060.997674885984</v>
      </c>
      <c r="C5" s="13">
        <f t="shared" si="0"/>
        <v>198.23351468643421</v>
      </c>
      <c r="D5" s="13">
        <f t="shared" si="0"/>
        <v>20.878353305377416</v>
      </c>
      <c r="E5" s="13">
        <f t="shared" si="0"/>
        <v>20.68181818181818</v>
      </c>
      <c r="F5" s="13">
        <f t="shared" si="0"/>
        <v>109.34749036648833</v>
      </c>
      <c r="G5" s="13">
        <f t="shared" si="0"/>
        <v>29.84265734265734</v>
      </c>
      <c r="H5" s="13">
        <f t="shared" si="0"/>
        <v>17.483195490160693</v>
      </c>
      <c r="I5" s="13">
        <f t="shared" si="0"/>
        <v>19862.764160199549</v>
      </c>
    </row>
    <row r="6" spans="1:9" s="19" customFormat="1" ht="26.25" customHeight="1" x14ac:dyDescent="0.25">
      <c r="A6" s="12" t="s">
        <v>3</v>
      </c>
      <c r="B6" s="13">
        <v>30</v>
      </c>
      <c r="C6" s="20">
        <f t="shared" ref="C6:C36" si="1">B6-I6</f>
        <v>0</v>
      </c>
      <c r="D6" s="14">
        <v>0</v>
      </c>
      <c r="E6" s="14">
        <v>0</v>
      </c>
      <c r="F6" s="14">
        <v>0</v>
      </c>
      <c r="G6" s="14">
        <v>0</v>
      </c>
      <c r="H6" s="14">
        <v>0</v>
      </c>
      <c r="I6" s="14">
        <v>30</v>
      </c>
    </row>
    <row r="7" spans="1:9" s="19" customFormat="1" ht="26.25" customHeight="1" x14ac:dyDescent="0.25">
      <c r="A7" s="12" t="s">
        <v>4</v>
      </c>
      <c r="B7" s="13">
        <v>5</v>
      </c>
      <c r="C7" s="20">
        <f t="shared" si="1"/>
        <v>0</v>
      </c>
      <c r="D7" s="14">
        <v>0</v>
      </c>
      <c r="E7" s="14">
        <v>0</v>
      </c>
      <c r="F7" s="14">
        <v>0</v>
      </c>
      <c r="G7" s="14">
        <v>0</v>
      </c>
      <c r="H7" s="14">
        <v>0</v>
      </c>
      <c r="I7" s="14">
        <v>5</v>
      </c>
    </row>
    <row r="8" spans="1:9" s="19" customFormat="1" ht="26.25" customHeight="1" x14ac:dyDescent="0.25">
      <c r="A8" s="12" t="s">
        <v>5</v>
      </c>
      <c r="B8" s="13">
        <v>2</v>
      </c>
      <c r="C8" s="20">
        <f t="shared" si="1"/>
        <v>0</v>
      </c>
      <c r="D8" s="14">
        <v>0</v>
      </c>
      <c r="E8" s="14">
        <v>0</v>
      </c>
      <c r="F8" s="14">
        <v>0</v>
      </c>
      <c r="G8" s="14">
        <v>0</v>
      </c>
      <c r="H8" s="14">
        <v>0</v>
      </c>
      <c r="I8" s="14">
        <v>2</v>
      </c>
    </row>
    <row r="9" spans="1:9" s="19" customFormat="1" ht="26.25" customHeight="1" x14ac:dyDescent="0.25">
      <c r="A9" s="12" t="s">
        <v>6</v>
      </c>
      <c r="B9" s="13">
        <v>7</v>
      </c>
      <c r="C9" s="20">
        <f t="shared" si="1"/>
        <v>0</v>
      </c>
      <c r="D9" s="14">
        <v>0</v>
      </c>
      <c r="E9" s="14">
        <v>0</v>
      </c>
      <c r="F9" s="14">
        <v>0</v>
      </c>
      <c r="G9" s="14">
        <v>0</v>
      </c>
      <c r="H9" s="14">
        <v>0</v>
      </c>
      <c r="I9" s="14">
        <v>7</v>
      </c>
    </row>
    <row r="10" spans="1:9" s="19" customFormat="1" ht="26.25" customHeight="1" x14ac:dyDescent="0.25">
      <c r="A10" s="12" t="s">
        <v>7</v>
      </c>
      <c r="B10" s="13">
        <v>6</v>
      </c>
      <c r="C10" s="20">
        <f t="shared" si="1"/>
        <v>0</v>
      </c>
      <c r="D10" s="14">
        <v>0</v>
      </c>
      <c r="E10" s="14">
        <v>0</v>
      </c>
      <c r="F10" s="14">
        <v>0</v>
      </c>
      <c r="G10" s="14">
        <v>0</v>
      </c>
      <c r="H10" s="14">
        <v>0</v>
      </c>
      <c r="I10" s="14">
        <v>6</v>
      </c>
    </row>
    <row r="11" spans="1:9" s="19" customFormat="1" ht="26.25" customHeight="1" x14ac:dyDescent="0.25">
      <c r="A11" s="12" t="s">
        <v>8</v>
      </c>
      <c r="B11" s="13">
        <v>33</v>
      </c>
      <c r="C11" s="20">
        <f t="shared" si="1"/>
        <v>0</v>
      </c>
      <c r="D11" s="14">
        <v>0</v>
      </c>
      <c r="E11" s="14">
        <v>0</v>
      </c>
      <c r="F11" s="14">
        <v>0</v>
      </c>
      <c r="G11" s="14">
        <v>0</v>
      </c>
      <c r="H11" s="14">
        <v>0</v>
      </c>
      <c r="I11" s="14">
        <v>33</v>
      </c>
    </row>
    <row r="12" spans="1:9" s="19" customFormat="1" ht="26.25" customHeight="1" x14ac:dyDescent="0.25">
      <c r="A12" s="12" t="s">
        <v>9</v>
      </c>
      <c r="B12" s="13">
        <v>4341.1136958706502</v>
      </c>
      <c r="C12" s="20">
        <f t="shared" si="1"/>
        <v>-4.2746250983327627E-11</v>
      </c>
      <c r="D12" s="14">
        <v>0</v>
      </c>
      <c r="E12" s="14">
        <v>0</v>
      </c>
      <c r="F12" s="14">
        <v>0</v>
      </c>
      <c r="G12" s="14">
        <v>0</v>
      </c>
      <c r="H12" s="14">
        <v>0</v>
      </c>
      <c r="I12" s="14">
        <v>4341.1136958706929</v>
      </c>
    </row>
    <row r="13" spans="1:9" s="19" customFormat="1" ht="26.25" customHeight="1" x14ac:dyDescent="0.25">
      <c r="A13" s="12" t="s">
        <v>10</v>
      </c>
      <c r="B13" s="13">
        <v>128</v>
      </c>
      <c r="C13" s="20">
        <f t="shared" si="1"/>
        <v>1</v>
      </c>
      <c r="D13" s="14">
        <v>0</v>
      </c>
      <c r="E13" s="14">
        <v>0</v>
      </c>
      <c r="F13" s="14">
        <v>0</v>
      </c>
      <c r="G13" s="14">
        <v>0</v>
      </c>
      <c r="H13" s="14">
        <v>1</v>
      </c>
      <c r="I13" s="14">
        <v>127</v>
      </c>
    </row>
    <row r="14" spans="1:9" s="19" customFormat="1" ht="26.25" customHeight="1" x14ac:dyDescent="0.25">
      <c r="A14" s="12" t="s">
        <v>11</v>
      </c>
      <c r="B14" s="13">
        <v>0</v>
      </c>
      <c r="C14" s="20">
        <f t="shared" si="1"/>
        <v>0</v>
      </c>
      <c r="D14" s="14">
        <v>0</v>
      </c>
      <c r="E14" s="14">
        <v>0</v>
      </c>
      <c r="F14" s="14">
        <v>0</v>
      </c>
      <c r="G14" s="14">
        <v>0</v>
      </c>
      <c r="H14" s="14">
        <v>0</v>
      </c>
      <c r="I14" s="14">
        <v>0</v>
      </c>
    </row>
    <row r="15" spans="1:9" s="19" customFormat="1" ht="26.25" customHeight="1" x14ac:dyDescent="0.25">
      <c r="A15" s="12" t="s">
        <v>12</v>
      </c>
      <c r="B15" s="13">
        <v>12</v>
      </c>
      <c r="C15" s="20">
        <f t="shared" si="1"/>
        <v>0</v>
      </c>
      <c r="D15" s="14">
        <v>0</v>
      </c>
      <c r="E15" s="14">
        <v>0</v>
      </c>
      <c r="F15" s="14">
        <v>0</v>
      </c>
      <c r="G15" s="14">
        <v>0</v>
      </c>
      <c r="H15" s="14">
        <v>0</v>
      </c>
      <c r="I15" s="14">
        <v>12</v>
      </c>
    </row>
    <row r="16" spans="1:9" s="19" customFormat="1" ht="26.25" customHeight="1" x14ac:dyDescent="0.25">
      <c r="A16" s="12" t="s">
        <v>13</v>
      </c>
      <c r="B16" s="13">
        <v>81</v>
      </c>
      <c r="C16" s="20">
        <f t="shared" si="1"/>
        <v>0</v>
      </c>
      <c r="D16" s="14">
        <v>0</v>
      </c>
      <c r="E16" s="14">
        <v>0</v>
      </c>
      <c r="F16" s="14">
        <v>0</v>
      </c>
      <c r="G16" s="14">
        <v>0</v>
      </c>
      <c r="H16" s="14">
        <v>0</v>
      </c>
      <c r="I16" s="14">
        <v>81</v>
      </c>
    </row>
    <row r="17" spans="1:9" s="19" customFormat="1" ht="26.25" customHeight="1" x14ac:dyDescent="0.25">
      <c r="A17" s="12" t="s">
        <v>14</v>
      </c>
      <c r="B17" s="13">
        <v>0</v>
      </c>
      <c r="C17" s="20">
        <f t="shared" si="1"/>
        <v>0</v>
      </c>
      <c r="D17" s="14">
        <v>0</v>
      </c>
      <c r="E17" s="14">
        <v>0</v>
      </c>
      <c r="F17" s="14">
        <v>0</v>
      </c>
      <c r="G17" s="14">
        <v>0</v>
      </c>
      <c r="H17" s="14">
        <v>0</v>
      </c>
      <c r="I17" s="14">
        <v>0</v>
      </c>
    </row>
    <row r="18" spans="1:9" s="19" customFormat="1" ht="26.25" customHeight="1" x14ac:dyDescent="0.25">
      <c r="A18" s="12" t="s">
        <v>15</v>
      </c>
      <c r="B18" s="13">
        <v>2284.3728719207488</v>
      </c>
      <c r="C18" s="20">
        <f t="shared" si="1"/>
        <v>38.508575729993481</v>
      </c>
      <c r="D18" s="14">
        <v>12.616916675344234</v>
      </c>
      <c r="E18" s="14">
        <v>0</v>
      </c>
      <c r="F18" s="14">
        <v>7.3929449119428821</v>
      </c>
      <c r="G18" s="14">
        <v>12.115384615384615</v>
      </c>
      <c r="H18" s="14">
        <v>6.3833295273274979</v>
      </c>
      <c r="I18" s="14">
        <v>2245.8642961907553</v>
      </c>
    </row>
    <row r="19" spans="1:9" s="19" customFormat="1" ht="26.25" customHeight="1" x14ac:dyDescent="0.25">
      <c r="A19" s="12" t="s">
        <v>16</v>
      </c>
      <c r="B19" s="13">
        <v>17</v>
      </c>
      <c r="C19" s="20">
        <f t="shared" si="1"/>
        <v>0</v>
      </c>
      <c r="D19" s="14">
        <v>0</v>
      </c>
      <c r="E19" s="14">
        <v>0</v>
      </c>
      <c r="F19" s="14">
        <v>0</v>
      </c>
      <c r="G19" s="14">
        <v>0</v>
      </c>
      <c r="H19" s="14">
        <v>0</v>
      </c>
      <c r="I19" s="14">
        <v>17</v>
      </c>
    </row>
    <row r="20" spans="1:9" s="19" customFormat="1" ht="26.25" customHeight="1" x14ac:dyDescent="0.25">
      <c r="A20" s="12" t="s">
        <v>17</v>
      </c>
      <c r="B20" s="13">
        <v>12</v>
      </c>
      <c r="C20" s="20">
        <f t="shared" si="1"/>
        <v>0</v>
      </c>
      <c r="D20" s="14">
        <v>0</v>
      </c>
      <c r="E20" s="14">
        <v>0</v>
      </c>
      <c r="F20" s="14">
        <v>0</v>
      </c>
      <c r="G20" s="14">
        <v>0</v>
      </c>
      <c r="H20" s="14">
        <v>0</v>
      </c>
      <c r="I20" s="14">
        <v>12</v>
      </c>
    </row>
    <row r="21" spans="1:9" s="19" customFormat="1" ht="26.25" customHeight="1" x14ac:dyDescent="0.25">
      <c r="A21" s="12" t="s">
        <v>18</v>
      </c>
      <c r="B21" s="13">
        <v>4521.3680555555911</v>
      </c>
      <c r="C21" s="20">
        <f t="shared" si="1"/>
        <v>73.261436630030403</v>
      </c>
      <c r="D21" s="14">
        <v>8.2614366300331845</v>
      </c>
      <c r="E21" s="14">
        <v>0</v>
      </c>
      <c r="F21" s="14">
        <v>65</v>
      </c>
      <c r="G21" s="14">
        <v>0</v>
      </c>
      <c r="H21" s="14">
        <v>0</v>
      </c>
      <c r="I21" s="14">
        <v>4448.1066189255607</v>
      </c>
    </row>
    <row r="22" spans="1:9" s="19" customFormat="1" ht="26.25" customHeight="1" x14ac:dyDescent="0.25">
      <c r="A22" s="12" t="s">
        <v>19</v>
      </c>
      <c r="B22" s="13">
        <v>1</v>
      </c>
      <c r="C22" s="20">
        <f t="shared" si="1"/>
        <v>0</v>
      </c>
      <c r="D22" s="14">
        <v>0</v>
      </c>
      <c r="E22" s="14">
        <v>0</v>
      </c>
      <c r="F22" s="14">
        <v>0</v>
      </c>
      <c r="G22" s="14">
        <v>0</v>
      </c>
      <c r="H22" s="14">
        <v>0</v>
      </c>
      <c r="I22" s="14">
        <v>1</v>
      </c>
    </row>
    <row r="23" spans="1:9" s="19" customFormat="1" ht="26.25" customHeight="1" x14ac:dyDescent="0.25">
      <c r="A23" s="12" t="s">
        <v>20</v>
      </c>
      <c r="B23" s="13">
        <v>0</v>
      </c>
      <c r="C23" s="20">
        <f t="shared" si="1"/>
        <v>0</v>
      </c>
      <c r="D23" s="14">
        <v>0</v>
      </c>
      <c r="E23" s="14">
        <v>0</v>
      </c>
      <c r="F23" s="14">
        <v>0</v>
      </c>
      <c r="G23" s="14">
        <v>0</v>
      </c>
      <c r="H23" s="14">
        <v>0</v>
      </c>
      <c r="I23" s="14">
        <v>0</v>
      </c>
    </row>
    <row r="24" spans="1:9" s="19" customFormat="1" ht="26.25" customHeight="1" x14ac:dyDescent="0.25">
      <c r="A24" s="12" t="s">
        <v>21</v>
      </c>
      <c r="B24" s="13">
        <v>42</v>
      </c>
      <c r="C24" s="20">
        <f t="shared" si="1"/>
        <v>0</v>
      </c>
      <c r="D24" s="14">
        <v>0</v>
      </c>
      <c r="E24" s="14">
        <v>0</v>
      </c>
      <c r="F24" s="14">
        <v>0</v>
      </c>
      <c r="G24" s="14">
        <v>0</v>
      </c>
      <c r="H24" s="14">
        <v>0</v>
      </c>
      <c r="I24" s="14">
        <v>42</v>
      </c>
    </row>
    <row r="25" spans="1:9" s="19" customFormat="1" ht="26.25" customHeight="1" x14ac:dyDescent="0.25">
      <c r="A25" s="12" t="s">
        <v>22</v>
      </c>
      <c r="B25" s="13">
        <v>89</v>
      </c>
      <c r="C25" s="20">
        <f t="shared" si="1"/>
        <v>0</v>
      </c>
      <c r="D25" s="14">
        <v>0</v>
      </c>
      <c r="E25" s="14">
        <v>0</v>
      </c>
      <c r="F25" s="14">
        <v>0</v>
      </c>
      <c r="G25" s="14">
        <v>0</v>
      </c>
      <c r="H25" s="14">
        <v>0</v>
      </c>
      <c r="I25" s="14">
        <v>89</v>
      </c>
    </row>
    <row r="26" spans="1:9" s="19" customFormat="1" ht="26.25" customHeight="1" x14ac:dyDescent="0.25">
      <c r="A26" s="12" t="s">
        <v>23</v>
      </c>
      <c r="B26" s="13">
        <v>0</v>
      </c>
      <c r="C26" s="20">
        <f t="shared" si="1"/>
        <v>0</v>
      </c>
      <c r="D26" s="14">
        <v>0</v>
      </c>
      <c r="E26" s="14">
        <v>0</v>
      </c>
      <c r="F26" s="14">
        <v>0</v>
      </c>
      <c r="G26" s="14">
        <v>0</v>
      </c>
      <c r="H26" s="14">
        <v>0</v>
      </c>
      <c r="I26" s="14">
        <v>0</v>
      </c>
    </row>
    <row r="27" spans="1:9" s="19" customFormat="1" ht="26.25" customHeight="1" x14ac:dyDescent="0.25">
      <c r="A27" s="12" t="s">
        <v>24</v>
      </c>
      <c r="B27" s="13">
        <v>78</v>
      </c>
      <c r="C27" s="20">
        <f t="shared" si="1"/>
        <v>0</v>
      </c>
      <c r="D27" s="14">
        <v>0</v>
      </c>
      <c r="E27" s="14">
        <v>0</v>
      </c>
      <c r="F27" s="14">
        <v>0</v>
      </c>
      <c r="G27" s="14">
        <v>0</v>
      </c>
      <c r="H27" s="14">
        <v>0</v>
      </c>
      <c r="I27" s="14">
        <v>78</v>
      </c>
    </row>
    <row r="28" spans="1:9" s="19" customFormat="1" ht="26.25" customHeight="1" x14ac:dyDescent="0.25">
      <c r="A28" s="12" t="s">
        <v>25</v>
      </c>
      <c r="B28" s="13">
        <v>13</v>
      </c>
      <c r="C28" s="20">
        <f t="shared" si="1"/>
        <v>0</v>
      </c>
      <c r="D28" s="14">
        <v>0</v>
      </c>
      <c r="E28" s="14">
        <v>0</v>
      </c>
      <c r="F28" s="14">
        <v>0</v>
      </c>
      <c r="G28" s="14">
        <v>0</v>
      </c>
      <c r="H28" s="14">
        <v>0</v>
      </c>
      <c r="I28" s="14">
        <v>13</v>
      </c>
    </row>
    <row r="29" spans="1:9" s="19" customFormat="1" ht="26.25" customHeight="1" x14ac:dyDescent="0.25">
      <c r="A29" s="12" t="s">
        <v>26</v>
      </c>
      <c r="B29" s="13">
        <v>177.40869565217383</v>
      </c>
      <c r="C29" s="20">
        <f t="shared" si="1"/>
        <v>0</v>
      </c>
      <c r="D29" s="14">
        <v>0</v>
      </c>
      <c r="E29" s="14">
        <v>0</v>
      </c>
      <c r="F29" s="14">
        <v>0</v>
      </c>
      <c r="G29" s="14">
        <v>0</v>
      </c>
      <c r="H29" s="14">
        <v>0</v>
      </c>
      <c r="I29" s="14">
        <v>177.40869565217383</v>
      </c>
    </row>
    <row r="30" spans="1:9" s="19" customFormat="1" ht="26.25" customHeight="1" x14ac:dyDescent="0.25">
      <c r="A30" s="12" t="s">
        <v>27</v>
      </c>
      <c r="B30" s="13">
        <v>171.125</v>
      </c>
      <c r="C30" s="20">
        <f t="shared" si="1"/>
        <v>41.363636363636374</v>
      </c>
      <c r="D30" s="14">
        <v>0</v>
      </c>
      <c r="E30" s="14">
        <v>20.68181818181818</v>
      </c>
      <c r="F30" s="14">
        <v>2.9545454545454546</v>
      </c>
      <c r="G30" s="14">
        <v>17.727272727272727</v>
      </c>
      <c r="H30" s="14">
        <v>0</v>
      </c>
      <c r="I30" s="14">
        <v>129.76136363636363</v>
      </c>
    </row>
    <row r="31" spans="1:9" s="19" customFormat="1" ht="26.25" customHeight="1" x14ac:dyDescent="0.25">
      <c r="A31" s="12" t="s">
        <v>28</v>
      </c>
      <c r="B31" s="13">
        <v>18</v>
      </c>
      <c r="C31" s="20">
        <f t="shared" si="1"/>
        <v>0</v>
      </c>
      <c r="D31" s="14">
        <v>0</v>
      </c>
      <c r="E31" s="14">
        <v>0</v>
      </c>
      <c r="F31" s="14">
        <v>0</v>
      </c>
      <c r="G31" s="14">
        <v>0</v>
      </c>
      <c r="H31" s="14">
        <v>0</v>
      </c>
      <c r="I31" s="14">
        <v>18</v>
      </c>
    </row>
    <row r="32" spans="1:9" ht="26.25" customHeight="1" x14ac:dyDescent="0.2">
      <c r="A32" s="12" t="s">
        <v>29</v>
      </c>
      <c r="B32" s="13">
        <v>516.44887505022109</v>
      </c>
      <c r="C32" s="20">
        <f t="shared" si="1"/>
        <v>0</v>
      </c>
      <c r="D32" s="14">
        <v>0</v>
      </c>
      <c r="E32" s="14">
        <v>0</v>
      </c>
      <c r="F32" s="14">
        <v>0</v>
      </c>
      <c r="G32" s="14">
        <v>0</v>
      </c>
      <c r="H32" s="14">
        <v>0</v>
      </c>
      <c r="I32" s="14">
        <v>516.44887505022098</v>
      </c>
    </row>
    <row r="33" spans="1:9" ht="26.25" customHeight="1" x14ac:dyDescent="0.2">
      <c r="A33" s="12" t="s">
        <v>30</v>
      </c>
      <c r="B33" s="13">
        <v>18</v>
      </c>
      <c r="C33" s="20">
        <f t="shared" si="1"/>
        <v>0</v>
      </c>
      <c r="D33" s="14">
        <v>0</v>
      </c>
      <c r="E33" s="14">
        <v>0</v>
      </c>
      <c r="F33" s="14">
        <v>0</v>
      </c>
      <c r="G33" s="14">
        <v>0</v>
      </c>
      <c r="H33" s="14">
        <v>0</v>
      </c>
      <c r="I33" s="14">
        <v>18</v>
      </c>
    </row>
    <row r="34" spans="1:9" ht="26.25" customHeight="1" x14ac:dyDescent="0.2">
      <c r="A34" s="12" t="s">
        <v>31</v>
      </c>
      <c r="B34" s="13">
        <v>7382.1604808365992</v>
      </c>
      <c r="C34" s="20">
        <f t="shared" si="1"/>
        <v>44.099865962816693</v>
      </c>
      <c r="D34" s="14">
        <v>0</v>
      </c>
      <c r="E34" s="14">
        <v>0</v>
      </c>
      <c r="F34" s="14">
        <v>34</v>
      </c>
      <c r="G34" s="14">
        <v>0</v>
      </c>
      <c r="H34" s="14">
        <v>10.099865962833194</v>
      </c>
      <c r="I34" s="14">
        <v>7338.0606148737825</v>
      </c>
    </row>
    <row r="35" spans="1:9" ht="26.25" customHeight="1" x14ac:dyDescent="0.2">
      <c r="A35" s="12" t="s">
        <v>32</v>
      </c>
      <c r="B35" s="13">
        <v>75</v>
      </c>
      <c r="C35" s="20">
        <f t="shared" si="1"/>
        <v>0</v>
      </c>
      <c r="D35" s="14">
        <v>0</v>
      </c>
      <c r="E35" s="14">
        <v>0</v>
      </c>
      <c r="F35" s="14">
        <v>0</v>
      </c>
      <c r="G35" s="14">
        <v>0</v>
      </c>
      <c r="H35" s="14">
        <v>0</v>
      </c>
      <c r="I35" s="14">
        <v>75</v>
      </c>
    </row>
    <row r="36" spans="1:9" ht="26.25" customHeight="1" x14ac:dyDescent="0.2">
      <c r="A36" s="12" t="s">
        <v>33</v>
      </c>
      <c r="B36" s="13">
        <v>0</v>
      </c>
      <c r="C36" s="20">
        <f t="shared" si="1"/>
        <v>0</v>
      </c>
      <c r="D36" s="14">
        <v>0</v>
      </c>
      <c r="E36" s="14">
        <v>0</v>
      </c>
      <c r="F36" s="14">
        <v>0</v>
      </c>
      <c r="G36" s="14">
        <v>0</v>
      </c>
      <c r="H36" s="14">
        <v>0</v>
      </c>
      <c r="I36" s="14">
        <v>0</v>
      </c>
    </row>
  </sheetData>
  <mergeCells count="6">
    <mergeCell ref="A1:B1"/>
    <mergeCell ref="I3:I4"/>
    <mergeCell ref="C3:H3"/>
    <mergeCell ref="A2:G2"/>
    <mergeCell ref="A3:A4"/>
    <mergeCell ref="B3:B4"/>
  </mergeCells>
  <hyperlinks>
    <hyperlink ref="A1" location="'فهرست جداول'!A1" display="'فهرست جداول'!A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rightToLeft="1" workbookViewId="0">
      <selection activeCell="N4" sqref="N4"/>
    </sheetView>
  </sheetViews>
  <sheetFormatPr defaultColWidth="9" defaultRowHeight="27" customHeight="1" x14ac:dyDescent="0.2"/>
  <cols>
    <col min="1" max="1" width="23.140625" style="10" customWidth="1"/>
    <col min="2" max="9" width="11.5703125" style="11" customWidth="1"/>
    <col min="10" max="16384" width="9" style="11"/>
  </cols>
  <sheetData>
    <row r="1" spans="1:9" s="10" customFormat="1" ht="27" customHeight="1" x14ac:dyDescent="0.2">
      <c r="A1" s="45" t="s">
        <v>219</v>
      </c>
      <c r="B1" s="45"/>
    </row>
    <row r="2" spans="1:9" s="10" customFormat="1" ht="32.25" customHeight="1" x14ac:dyDescent="0.2">
      <c r="A2" s="48" t="s">
        <v>248</v>
      </c>
      <c r="B2" s="48"/>
      <c r="C2" s="48"/>
      <c r="D2" s="48"/>
      <c r="E2" s="48"/>
      <c r="F2" s="48"/>
      <c r="G2" s="48"/>
    </row>
    <row r="3" spans="1:9" s="16" customFormat="1" ht="53.25" customHeight="1" x14ac:dyDescent="0.25">
      <c r="A3" s="15" t="s">
        <v>0</v>
      </c>
      <c r="B3" s="15" t="s">
        <v>1</v>
      </c>
      <c r="C3" s="15" t="s">
        <v>47</v>
      </c>
      <c r="D3" s="27" t="s">
        <v>262</v>
      </c>
      <c r="E3" s="27" t="s">
        <v>263</v>
      </c>
      <c r="F3" s="27" t="s">
        <v>264</v>
      </c>
      <c r="G3" s="27" t="s">
        <v>265</v>
      </c>
      <c r="H3" s="15" t="s">
        <v>221</v>
      </c>
      <c r="I3" s="15" t="s">
        <v>222</v>
      </c>
    </row>
    <row r="4" spans="1:9" s="19" customFormat="1" ht="27" customHeight="1" x14ac:dyDescent="0.25">
      <c r="A4" s="17" t="s">
        <v>2</v>
      </c>
      <c r="B4" s="23">
        <f t="shared" ref="B4:I4" si="0">SUM(B5:B35)</f>
        <v>20060.997674885857</v>
      </c>
      <c r="C4" s="23">
        <f t="shared" si="0"/>
        <v>1762.381267748754</v>
      </c>
      <c r="D4" s="23">
        <f t="shared" si="0"/>
        <v>639.75412652629848</v>
      </c>
      <c r="E4" s="23">
        <f t="shared" si="0"/>
        <v>2179.755647246498</v>
      </c>
      <c r="F4" s="23">
        <f t="shared" si="0"/>
        <v>4403.5730085305413</v>
      </c>
      <c r="G4" s="23">
        <f t="shared" si="0"/>
        <v>6775.2502712245469</v>
      </c>
      <c r="H4" s="23">
        <f t="shared" si="0"/>
        <v>4253.6818479559188</v>
      </c>
      <c r="I4" s="23">
        <f t="shared" si="0"/>
        <v>46.60150565330175</v>
      </c>
    </row>
    <row r="5" spans="1:9" s="19" customFormat="1" ht="27" customHeight="1" x14ac:dyDescent="0.25">
      <c r="A5" s="12" t="s">
        <v>3</v>
      </c>
      <c r="B5" s="13">
        <f t="shared" ref="B5:B35" si="1">SUM(C5:I5)</f>
        <v>30</v>
      </c>
      <c r="C5" s="20">
        <v>0</v>
      </c>
      <c r="D5" s="14">
        <v>0</v>
      </c>
      <c r="E5" s="14">
        <v>16</v>
      </c>
      <c r="F5" s="14">
        <v>5</v>
      </c>
      <c r="G5" s="14">
        <v>9</v>
      </c>
      <c r="H5" s="14">
        <v>0</v>
      </c>
      <c r="I5" s="14">
        <v>0</v>
      </c>
    </row>
    <row r="6" spans="1:9" s="19" customFormat="1" ht="27" customHeight="1" x14ac:dyDescent="0.25">
      <c r="A6" s="12" t="s">
        <v>4</v>
      </c>
      <c r="B6" s="13">
        <f t="shared" si="1"/>
        <v>5</v>
      </c>
      <c r="C6" s="20">
        <v>0</v>
      </c>
      <c r="D6" s="14">
        <v>0</v>
      </c>
      <c r="E6" s="14">
        <v>0</v>
      </c>
      <c r="F6" s="14">
        <v>0</v>
      </c>
      <c r="G6" s="14">
        <v>0</v>
      </c>
      <c r="H6" s="14">
        <v>5</v>
      </c>
      <c r="I6" s="14">
        <v>0</v>
      </c>
    </row>
    <row r="7" spans="1:9" s="19" customFormat="1" ht="27" customHeight="1" x14ac:dyDescent="0.25">
      <c r="A7" s="12" t="s">
        <v>5</v>
      </c>
      <c r="B7" s="13">
        <f t="shared" si="1"/>
        <v>2</v>
      </c>
      <c r="C7" s="20">
        <v>0</v>
      </c>
      <c r="D7" s="14">
        <v>0</v>
      </c>
      <c r="E7" s="14">
        <v>0</v>
      </c>
      <c r="F7" s="14">
        <v>0</v>
      </c>
      <c r="G7" s="14">
        <v>0</v>
      </c>
      <c r="H7" s="14">
        <v>2</v>
      </c>
      <c r="I7" s="14">
        <v>0</v>
      </c>
    </row>
    <row r="8" spans="1:9" s="19" customFormat="1" ht="27" customHeight="1" x14ac:dyDescent="0.25">
      <c r="A8" s="12" t="s">
        <v>6</v>
      </c>
      <c r="B8" s="13">
        <f t="shared" si="1"/>
        <v>7</v>
      </c>
      <c r="C8" s="20">
        <v>0</v>
      </c>
      <c r="D8" s="14">
        <v>0</v>
      </c>
      <c r="E8" s="14">
        <v>0</v>
      </c>
      <c r="F8" s="14">
        <v>0</v>
      </c>
      <c r="G8" s="14">
        <v>0</v>
      </c>
      <c r="H8" s="14">
        <v>7</v>
      </c>
      <c r="I8" s="14">
        <v>0</v>
      </c>
    </row>
    <row r="9" spans="1:9" s="19" customFormat="1" ht="27" customHeight="1" x14ac:dyDescent="0.25">
      <c r="A9" s="12" t="s">
        <v>7</v>
      </c>
      <c r="B9" s="13">
        <f t="shared" si="1"/>
        <v>6</v>
      </c>
      <c r="C9" s="20">
        <v>0</v>
      </c>
      <c r="D9" s="14">
        <v>0</v>
      </c>
      <c r="E9" s="14">
        <v>0</v>
      </c>
      <c r="F9" s="14">
        <v>0</v>
      </c>
      <c r="G9" s="14">
        <v>0</v>
      </c>
      <c r="H9" s="14">
        <v>6</v>
      </c>
      <c r="I9" s="14">
        <v>0</v>
      </c>
    </row>
    <row r="10" spans="1:9" s="19" customFormat="1" ht="27" customHeight="1" x14ac:dyDescent="0.25">
      <c r="A10" s="12" t="s">
        <v>8</v>
      </c>
      <c r="B10" s="13">
        <f t="shared" si="1"/>
        <v>33</v>
      </c>
      <c r="C10" s="20">
        <v>0</v>
      </c>
      <c r="D10" s="14">
        <v>0</v>
      </c>
      <c r="E10" s="14">
        <v>0</v>
      </c>
      <c r="F10" s="14">
        <v>0</v>
      </c>
      <c r="G10" s="14">
        <v>0</v>
      </c>
      <c r="H10" s="14">
        <v>33</v>
      </c>
      <c r="I10" s="14">
        <v>0</v>
      </c>
    </row>
    <row r="11" spans="1:9" s="19" customFormat="1" ht="27" customHeight="1" x14ac:dyDescent="0.25">
      <c r="A11" s="12" t="s">
        <v>9</v>
      </c>
      <c r="B11" s="13">
        <f t="shared" si="1"/>
        <v>4341.1136958706375</v>
      </c>
      <c r="C11" s="20">
        <v>348.85347153388136</v>
      </c>
      <c r="D11" s="14">
        <v>191.14261025321684</v>
      </c>
      <c r="E11" s="14">
        <v>416.8794200704865</v>
      </c>
      <c r="F11" s="14">
        <v>761.9523865496592</v>
      </c>
      <c r="G11" s="14">
        <v>1231.6573167013694</v>
      </c>
      <c r="H11" s="14">
        <v>1390.6284907620243</v>
      </c>
      <c r="I11" s="14">
        <v>0</v>
      </c>
    </row>
    <row r="12" spans="1:9" s="19" customFormat="1" ht="27" customHeight="1" x14ac:dyDescent="0.25">
      <c r="A12" s="12" t="s">
        <v>10</v>
      </c>
      <c r="B12" s="13">
        <f t="shared" si="1"/>
        <v>128</v>
      </c>
      <c r="C12" s="20">
        <v>0</v>
      </c>
      <c r="D12" s="14">
        <v>0</v>
      </c>
      <c r="E12" s="14">
        <v>0</v>
      </c>
      <c r="F12" s="14">
        <v>15</v>
      </c>
      <c r="G12" s="14">
        <v>65</v>
      </c>
      <c r="H12" s="14">
        <v>27</v>
      </c>
      <c r="I12" s="14">
        <v>21</v>
      </c>
    </row>
    <row r="13" spans="1:9" s="19" customFormat="1" ht="27" customHeight="1" x14ac:dyDescent="0.25">
      <c r="A13" s="12" t="s">
        <v>11</v>
      </c>
      <c r="B13" s="13">
        <f t="shared" si="1"/>
        <v>0</v>
      </c>
      <c r="C13" s="20">
        <v>0</v>
      </c>
      <c r="D13" s="14">
        <v>0</v>
      </c>
      <c r="E13" s="14">
        <v>0</v>
      </c>
      <c r="F13" s="14">
        <v>0</v>
      </c>
      <c r="G13" s="14">
        <v>0</v>
      </c>
      <c r="H13" s="14">
        <v>0</v>
      </c>
      <c r="I13" s="14">
        <v>0</v>
      </c>
    </row>
    <row r="14" spans="1:9" s="19" customFormat="1" ht="27" customHeight="1" x14ac:dyDescent="0.25">
      <c r="A14" s="12" t="s">
        <v>12</v>
      </c>
      <c r="B14" s="13">
        <f t="shared" si="1"/>
        <v>12</v>
      </c>
      <c r="C14" s="20">
        <v>0</v>
      </c>
      <c r="D14" s="14">
        <v>0</v>
      </c>
      <c r="E14" s="14">
        <v>0</v>
      </c>
      <c r="F14" s="14">
        <v>6</v>
      </c>
      <c r="G14" s="14">
        <v>0</v>
      </c>
      <c r="H14" s="14">
        <v>6</v>
      </c>
      <c r="I14" s="14">
        <v>0</v>
      </c>
    </row>
    <row r="15" spans="1:9" s="19" customFormat="1" ht="27" customHeight="1" x14ac:dyDescent="0.25">
      <c r="A15" s="12" t="s">
        <v>13</v>
      </c>
      <c r="B15" s="13">
        <f t="shared" si="1"/>
        <v>81</v>
      </c>
      <c r="C15" s="20">
        <v>0</v>
      </c>
      <c r="D15" s="14">
        <v>0</v>
      </c>
      <c r="E15" s="14">
        <v>0</v>
      </c>
      <c r="F15" s="14">
        <v>0</v>
      </c>
      <c r="G15" s="14">
        <v>77.5</v>
      </c>
      <c r="H15" s="14">
        <v>3.5</v>
      </c>
      <c r="I15" s="14">
        <v>0</v>
      </c>
    </row>
    <row r="16" spans="1:9" s="19" customFormat="1" ht="27" customHeight="1" x14ac:dyDescent="0.25">
      <c r="A16" s="12" t="s">
        <v>14</v>
      </c>
      <c r="B16" s="13">
        <f t="shared" si="1"/>
        <v>0</v>
      </c>
      <c r="C16" s="20">
        <v>0</v>
      </c>
      <c r="D16" s="14">
        <v>0</v>
      </c>
      <c r="E16" s="14">
        <v>0</v>
      </c>
      <c r="F16" s="14">
        <v>0</v>
      </c>
      <c r="G16" s="14">
        <v>0</v>
      </c>
      <c r="H16" s="14">
        <v>0</v>
      </c>
      <c r="I16" s="14">
        <v>0</v>
      </c>
    </row>
    <row r="17" spans="1:9" s="19" customFormat="1" ht="27" customHeight="1" x14ac:dyDescent="0.25">
      <c r="A17" s="12" t="s">
        <v>15</v>
      </c>
      <c r="B17" s="13">
        <f t="shared" si="1"/>
        <v>2284.3728719207502</v>
      </c>
      <c r="C17" s="20">
        <v>221.960490985978</v>
      </c>
      <c r="D17" s="14">
        <v>154.99814280694548</v>
      </c>
      <c r="E17" s="14">
        <v>329.73557960948938</v>
      </c>
      <c r="F17" s="14">
        <v>494.38506394593242</v>
      </c>
      <c r="G17" s="14">
        <v>781.71622886202442</v>
      </c>
      <c r="H17" s="14">
        <v>301.57736571038055</v>
      </c>
      <c r="I17" s="14">
        <v>0</v>
      </c>
    </row>
    <row r="18" spans="1:9" s="19" customFormat="1" ht="27" customHeight="1" x14ac:dyDescent="0.25">
      <c r="A18" s="12" t="s">
        <v>16</v>
      </c>
      <c r="B18" s="13">
        <f t="shared" si="1"/>
        <v>17</v>
      </c>
      <c r="C18" s="20">
        <v>0</v>
      </c>
      <c r="D18" s="14">
        <v>0</v>
      </c>
      <c r="E18" s="14">
        <v>0</v>
      </c>
      <c r="F18" s="14">
        <v>0</v>
      </c>
      <c r="G18" s="14">
        <v>6</v>
      </c>
      <c r="H18" s="14">
        <v>11</v>
      </c>
      <c r="I18" s="14">
        <v>0</v>
      </c>
    </row>
    <row r="19" spans="1:9" s="19" customFormat="1" ht="27" customHeight="1" x14ac:dyDescent="0.25">
      <c r="A19" s="12" t="s">
        <v>17</v>
      </c>
      <c r="B19" s="13">
        <f t="shared" si="1"/>
        <v>12</v>
      </c>
      <c r="C19" s="20">
        <v>0</v>
      </c>
      <c r="D19" s="14">
        <v>0</v>
      </c>
      <c r="E19" s="14">
        <v>0</v>
      </c>
      <c r="F19" s="14">
        <v>0</v>
      </c>
      <c r="G19" s="14">
        <v>4</v>
      </c>
      <c r="H19" s="14">
        <v>8</v>
      </c>
      <c r="I19" s="14">
        <v>0</v>
      </c>
    </row>
    <row r="20" spans="1:9" s="19" customFormat="1" ht="27" customHeight="1" x14ac:dyDescent="0.25">
      <c r="A20" s="12" t="s">
        <v>18</v>
      </c>
      <c r="B20" s="13">
        <f t="shared" si="1"/>
        <v>4521.3680555555557</v>
      </c>
      <c r="C20" s="20">
        <v>123.07894083711059</v>
      </c>
      <c r="D20" s="14">
        <v>143.04817729452714</v>
      </c>
      <c r="E20" s="14">
        <v>634.38142604715449</v>
      </c>
      <c r="F20" s="14">
        <v>1294.0589533073701</v>
      </c>
      <c r="G20" s="14">
        <v>1492.4566869345242</v>
      </c>
      <c r="H20" s="14">
        <v>825.8779542120518</v>
      </c>
      <c r="I20" s="14">
        <v>8.4659169228168931</v>
      </c>
    </row>
    <row r="21" spans="1:9" s="19" customFormat="1" ht="27" customHeight="1" x14ac:dyDescent="0.25">
      <c r="A21" s="12" t="s">
        <v>19</v>
      </c>
      <c r="B21" s="13">
        <f t="shared" si="1"/>
        <v>1</v>
      </c>
      <c r="C21" s="20">
        <v>0</v>
      </c>
      <c r="D21" s="14">
        <v>0</v>
      </c>
      <c r="E21" s="14">
        <v>0</v>
      </c>
      <c r="F21" s="14">
        <v>0</v>
      </c>
      <c r="G21" s="14">
        <v>0</v>
      </c>
      <c r="H21" s="14">
        <v>1</v>
      </c>
      <c r="I21" s="14">
        <v>0</v>
      </c>
    </row>
    <row r="22" spans="1:9" s="19" customFormat="1" ht="27" customHeight="1" x14ac:dyDescent="0.25">
      <c r="A22" s="12" t="s">
        <v>20</v>
      </c>
      <c r="B22" s="13">
        <f t="shared" si="1"/>
        <v>0</v>
      </c>
      <c r="C22" s="20">
        <v>0</v>
      </c>
      <c r="D22" s="14">
        <v>0</v>
      </c>
      <c r="E22" s="14">
        <v>0</v>
      </c>
      <c r="F22" s="14">
        <v>0</v>
      </c>
      <c r="G22" s="14">
        <v>0</v>
      </c>
      <c r="H22" s="14">
        <v>0</v>
      </c>
      <c r="I22" s="14">
        <v>0</v>
      </c>
    </row>
    <row r="23" spans="1:9" s="19" customFormat="1" ht="27" customHeight="1" x14ac:dyDescent="0.25">
      <c r="A23" s="12" t="s">
        <v>21</v>
      </c>
      <c r="B23" s="13">
        <f t="shared" si="1"/>
        <v>42</v>
      </c>
      <c r="C23" s="20">
        <v>0</v>
      </c>
      <c r="D23" s="14">
        <v>0</v>
      </c>
      <c r="E23" s="14">
        <v>0</v>
      </c>
      <c r="F23" s="14">
        <v>0</v>
      </c>
      <c r="G23" s="14">
        <v>0</v>
      </c>
      <c r="H23" s="14">
        <v>42</v>
      </c>
      <c r="I23" s="14">
        <v>0</v>
      </c>
    </row>
    <row r="24" spans="1:9" s="19" customFormat="1" ht="27" customHeight="1" x14ac:dyDescent="0.25">
      <c r="A24" s="12" t="s">
        <v>22</v>
      </c>
      <c r="B24" s="13">
        <f t="shared" si="1"/>
        <v>89</v>
      </c>
      <c r="C24" s="20">
        <v>0</v>
      </c>
      <c r="D24" s="14">
        <v>0</v>
      </c>
      <c r="E24" s="14">
        <v>13</v>
      </c>
      <c r="F24" s="14">
        <v>0</v>
      </c>
      <c r="G24" s="14">
        <v>55</v>
      </c>
      <c r="H24" s="14">
        <v>21</v>
      </c>
      <c r="I24" s="14">
        <v>0</v>
      </c>
    </row>
    <row r="25" spans="1:9" s="19" customFormat="1" ht="27" customHeight="1" x14ac:dyDescent="0.25">
      <c r="A25" s="12" t="s">
        <v>23</v>
      </c>
      <c r="B25" s="13">
        <f t="shared" si="1"/>
        <v>0</v>
      </c>
      <c r="C25" s="20">
        <v>0</v>
      </c>
      <c r="D25" s="14">
        <v>0</v>
      </c>
      <c r="E25" s="14">
        <v>0</v>
      </c>
      <c r="F25" s="14">
        <v>0</v>
      </c>
      <c r="G25" s="14">
        <v>0</v>
      </c>
      <c r="H25" s="14">
        <v>0</v>
      </c>
      <c r="I25" s="14">
        <v>0</v>
      </c>
    </row>
    <row r="26" spans="1:9" s="19" customFormat="1" ht="27" customHeight="1" x14ac:dyDescent="0.25">
      <c r="A26" s="12" t="s">
        <v>24</v>
      </c>
      <c r="B26" s="13">
        <f>SUM(C26:I26)</f>
        <v>78</v>
      </c>
      <c r="C26" s="20">
        <v>0</v>
      </c>
      <c r="D26" s="14">
        <v>0</v>
      </c>
      <c r="E26" s="14">
        <v>0</v>
      </c>
      <c r="F26" s="14">
        <v>26</v>
      </c>
      <c r="G26" s="14">
        <v>25</v>
      </c>
      <c r="H26" s="14">
        <v>27</v>
      </c>
      <c r="I26" s="14">
        <v>0</v>
      </c>
    </row>
    <row r="27" spans="1:9" s="19" customFormat="1" ht="27" customHeight="1" x14ac:dyDescent="0.25">
      <c r="A27" s="12" t="s">
        <v>25</v>
      </c>
      <c r="B27" s="13">
        <f>SUM(C27:I27)</f>
        <v>13</v>
      </c>
      <c r="C27" s="20">
        <v>0</v>
      </c>
      <c r="D27" s="14">
        <v>0</v>
      </c>
      <c r="E27" s="14">
        <v>0</v>
      </c>
      <c r="F27" s="14">
        <v>0</v>
      </c>
      <c r="G27" s="14">
        <v>0</v>
      </c>
      <c r="H27" s="14">
        <v>13</v>
      </c>
      <c r="I27" s="14">
        <v>0</v>
      </c>
    </row>
    <row r="28" spans="1:9" s="19" customFormat="1" ht="27" customHeight="1" x14ac:dyDescent="0.25">
      <c r="A28" s="12" t="s">
        <v>26</v>
      </c>
      <c r="B28" s="13">
        <f t="shared" si="1"/>
        <v>177.40869565217389</v>
      </c>
      <c r="C28" s="20">
        <v>38.852173913043472</v>
      </c>
      <c r="D28" s="14">
        <v>0</v>
      </c>
      <c r="E28" s="14">
        <v>25.2</v>
      </c>
      <c r="F28" s="14">
        <v>0</v>
      </c>
      <c r="G28" s="14">
        <v>70.573913043478257</v>
      </c>
      <c r="H28" s="14">
        <v>42.782608695652172</v>
      </c>
      <c r="I28" s="14">
        <v>0</v>
      </c>
    </row>
    <row r="29" spans="1:9" s="19" customFormat="1" ht="27" customHeight="1" x14ac:dyDescent="0.25">
      <c r="A29" s="12" t="s">
        <v>27</v>
      </c>
      <c r="B29" s="13">
        <f t="shared" si="1"/>
        <v>171.125</v>
      </c>
      <c r="C29" s="20">
        <v>22.625</v>
      </c>
      <c r="D29" s="14">
        <v>15.579545454545455</v>
      </c>
      <c r="E29" s="14">
        <v>14.90909090909091</v>
      </c>
      <c r="F29" s="14">
        <v>55.602272727272734</v>
      </c>
      <c r="G29" s="14">
        <v>34.727272727272727</v>
      </c>
      <c r="H29" s="14">
        <v>27.681818181818183</v>
      </c>
      <c r="I29" s="14">
        <v>0</v>
      </c>
    </row>
    <row r="30" spans="1:9" s="19" customFormat="1" ht="27" customHeight="1" x14ac:dyDescent="0.25">
      <c r="A30" s="12" t="s">
        <v>28</v>
      </c>
      <c r="B30" s="13">
        <f t="shared" si="1"/>
        <v>18</v>
      </c>
      <c r="C30" s="20">
        <v>0</v>
      </c>
      <c r="D30" s="14">
        <v>0</v>
      </c>
      <c r="E30" s="14">
        <v>0</v>
      </c>
      <c r="F30" s="14">
        <v>0</v>
      </c>
      <c r="G30" s="14">
        <v>0</v>
      </c>
      <c r="H30" s="14">
        <v>18</v>
      </c>
      <c r="I30" s="14">
        <v>0</v>
      </c>
    </row>
    <row r="31" spans="1:9" s="19" customFormat="1" ht="27" customHeight="1" x14ac:dyDescent="0.25">
      <c r="A31" s="12" t="s">
        <v>29</v>
      </c>
      <c r="B31" s="13">
        <f t="shared" si="1"/>
        <v>516.44887505022109</v>
      </c>
      <c r="C31" s="20">
        <v>90.899020362214557</v>
      </c>
      <c r="D31" s="14">
        <v>12.259666950108565</v>
      </c>
      <c r="E31" s="14">
        <v>69.079261340343294</v>
      </c>
      <c r="F31" s="14">
        <v>64.186088670871868</v>
      </c>
      <c r="G31" s="14">
        <v>130.66158623861278</v>
      </c>
      <c r="H31" s="14">
        <v>149.36325148806998</v>
      </c>
      <c r="I31" s="14">
        <v>0</v>
      </c>
    </row>
    <row r="32" spans="1:9" s="19" customFormat="1" ht="27" customHeight="1" x14ac:dyDescent="0.25">
      <c r="A32" s="12" t="s">
        <v>30</v>
      </c>
      <c r="B32" s="13">
        <f t="shared" si="1"/>
        <v>18</v>
      </c>
      <c r="C32" s="20">
        <v>0</v>
      </c>
      <c r="D32" s="14">
        <v>0</v>
      </c>
      <c r="E32" s="14">
        <v>12</v>
      </c>
      <c r="F32" s="14">
        <v>6</v>
      </c>
      <c r="G32" s="14">
        <v>0</v>
      </c>
      <c r="H32" s="14">
        <v>0</v>
      </c>
      <c r="I32" s="14">
        <v>0</v>
      </c>
    </row>
    <row r="33" spans="1:9" s="19" customFormat="1" ht="27" customHeight="1" x14ac:dyDescent="0.25">
      <c r="A33" s="12" t="s">
        <v>31</v>
      </c>
      <c r="B33" s="13">
        <f t="shared" si="1"/>
        <v>7382.1604808365219</v>
      </c>
      <c r="C33" s="20">
        <v>876.11217011652593</v>
      </c>
      <c r="D33" s="14">
        <v>122.72598376695511</v>
      </c>
      <c r="E33" s="14">
        <v>648.5708692699335</v>
      </c>
      <c r="F33" s="14">
        <v>1675.388243329435</v>
      </c>
      <c r="G33" s="14">
        <v>2783.9572667172656</v>
      </c>
      <c r="H33" s="14">
        <v>1258.2703589059217</v>
      </c>
      <c r="I33" s="14">
        <v>17.135588730484855</v>
      </c>
    </row>
    <row r="34" spans="1:9" s="19" customFormat="1" ht="27" customHeight="1" x14ac:dyDescent="0.25">
      <c r="A34" s="12" t="s">
        <v>32</v>
      </c>
      <c r="B34" s="13">
        <f t="shared" si="1"/>
        <v>75</v>
      </c>
      <c r="C34" s="20">
        <v>40</v>
      </c>
      <c r="D34" s="14">
        <v>0</v>
      </c>
      <c r="E34" s="14">
        <v>0</v>
      </c>
      <c r="F34" s="14">
        <v>0</v>
      </c>
      <c r="G34" s="14">
        <v>8</v>
      </c>
      <c r="H34" s="14">
        <v>27</v>
      </c>
      <c r="I34" s="14">
        <v>0</v>
      </c>
    </row>
    <row r="35" spans="1:9" s="19" customFormat="1" ht="27" customHeight="1" x14ac:dyDescent="0.25">
      <c r="A35" s="12" t="s">
        <v>33</v>
      </c>
      <c r="B35" s="13">
        <f t="shared" si="1"/>
        <v>0</v>
      </c>
      <c r="C35" s="20">
        <v>0</v>
      </c>
      <c r="D35" s="14">
        <v>0</v>
      </c>
      <c r="E35" s="14">
        <v>0</v>
      </c>
      <c r="F35" s="14">
        <v>0</v>
      </c>
      <c r="G35" s="14">
        <v>0</v>
      </c>
      <c r="H35" s="14">
        <v>0</v>
      </c>
      <c r="I35" s="14">
        <v>0</v>
      </c>
    </row>
    <row r="36" spans="1:9" ht="27" customHeight="1" x14ac:dyDescent="0.2">
      <c r="A36" s="24"/>
      <c r="B36" s="25"/>
      <c r="C36" s="26"/>
      <c r="D36" s="26"/>
      <c r="E36" s="26"/>
      <c r="F36" s="26"/>
      <c r="G36" s="26"/>
      <c r="I36" s="25"/>
    </row>
  </sheetData>
  <mergeCells count="2">
    <mergeCell ref="A2:G2"/>
    <mergeCell ref="A1:B1"/>
  </mergeCells>
  <hyperlinks>
    <hyperlink ref="A1" location="'فهرست جداول'!A1" display="'فهرست جداول'!A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rightToLeft="1" workbookViewId="0">
      <selection activeCell="K5" sqref="K5"/>
    </sheetView>
  </sheetViews>
  <sheetFormatPr defaultColWidth="9" defaultRowHeight="26.25" customHeight="1" x14ac:dyDescent="0.2"/>
  <cols>
    <col min="1" max="1" width="23.140625" style="10" customWidth="1"/>
    <col min="2" max="5" width="14" style="11" customWidth="1"/>
    <col min="6" max="16384" width="9" style="11"/>
  </cols>
  <sheetData>
    <row r="1" spans="1:9" s="10" customFormat="1" ht="26.25" customHeight="1" x14ac:dyDescent="0.2">
      <c r="A1" s="45" t="s">
        <v>219</v>
      </c>
      <c r="B1" s="45"/>
    </row>
    <row r="2" spans="1:9" s="10" customFormat="1" ht="30.75" customHeight="1" x14ac:dyDescent="0.2">
      <c r="A2" s="48" t="s">
        <v>48</v>
      </c>
      <c r="B2" s="48"/>
      <c r="C2" s="48"/>
      <c r="D2" s="48"/>
      <c r="E2" s="48"/>
    </row>
    <row r="3" spans="1:9" s="16" customFormat="1" ht="53.25" customHeight="1" x14ac:dyDescent="0.25">
      <c r="A3" s="15" t="s">
        <v>0</v>
      </c>
      <c r="B3" s="15" t="s">
        <v>1</v>
      </c>
      <c r="C3" s="15" t="s">
        <v>49</v>
      </c>
      <c r="D3" s="15" t="s">
        <v>50</v>
      </c>
      <c r="E3" s="15" t="s">
        <v>51</v>
      </c>
    </row>
    <row r="4" spans="1:9" s="19" customFormat="1" ht="26.25" customHeight="1" x14ac:dyDescent="0.25">
      <c r="A4" s="18" t="s">
        <v>2</v>
      </c>
      <c r="B4" s="13">
        <f>SUM(B5:B35)</f>
        <v>20060.997674886035</v>
      </c>
      <c r="C4" s="13">
        <f>SUM(C5:C35)</f>
        <v>19165.330882971612</v>
      </c>
      <c r="D4" s="13">
        <f>SUM(D5:D35)</f>
        <v>876.66679191442256</v>
      </c>
      <c r="E4" s="13">
        <f>SUM(E5:E35)</f>
        <v>19</v>
      </c>
      <c r="G4" s="28"/>
      <c r="H4" s="28"/>
      <c r="I4" s="28"/>
    </row>
    <row r="5" spans="1:9" s="19" customFormat="1" ht="26.25" customHeight="1" x14ac:dyDescent="0.25">
      <c r="A5" s="12" t="s">
        <v>3</v>
      </c>
      <c r="B5" s="13">
        <f t="shared" ref="B5:B35" si="0">SUM(C5:E5)</f>
        <v>30</v>
      </c>
      <c r="C5" s="14">
        <v>30</v>
      </c>
      <c r="D5" s="14">
        <v>0</v>
      </c>
      <c r="E5" s="14">
        <v>0</v>
      </c>
      <c r="G5" s="28"/>
      <c r="H5" s="28"/>
      <c r="I5" s="28"/>
    </row>
    <row r="6" spans="1:9" s="19" customFormat="1" ht="26.25" customHeight="1" x14ac:dyDescent="0.25">
      <c r="A6" s="12" t="s">
        <v>4</v>
      </c>
      <c r="B6" s="13">
        <f t="shared" si="0"/>
        <v>5</v>
      </c>
      <c r="C6" s="14">
        <v>5</v>
      </c>
      <c r="D6" s="14">
        <v>0</v>
      </c>
      <c r="E6" s="14">
        <v>0</v>
      </c>
      <c r="G6" s="28"/>
      <c r="H6" s="28"/>
      <c r="I6" s="28"/>
    </row>
    <row r="7" spans="1:9" s="19" customFormat="1" ht="26.25" customHeight="1" x14ac:dyDescent="0.25">
      <c r="A7" s="12" t="s">
        <v>5</v>
      </c>
      <c r="B7" s="13">
        <f t="shared" si="0"/>
        <v>2</v>
      </c>
      <c r="C7" s="14">
        <v>2</v>
      </c>
      <c r="D7" s="14">
        <v>0</v>
      </c>
      <c r="E7" s="14">
        <v>0</v>
      </c>
      <c r="G7" s="28"/>
      <c r="H7" s="28"/>
      <c r="I7" s="28"/>
    </row>
    <row r="8" spans="1:9" s="19" customFormat="1" ht="26.25" customHeight="1" x14ac:dyDescent="0.25">
      <c r="A8" s="12" t="s">
        <v>6</v>
      </c>
      <c r="B8" s="13">
        <f t="shared" si="0"/>
        <v>7</v>
      </c>
      <c r="C8" s="14">
        <v>7</v>
      </c>
      <c r="D8" s="14">
        <v>0</v>
      </c>
      <c r="E8" s="14">
        <v>0</v>
      </c>
      <c r="G8" s="28"/>
      <c r="H8" s="28"/>
      <c r="I8" s="28"/>
    </row>
    <row r="9" spans="1:9" s="19" customFormat="1" ht="26.25" customHeight="1" x14ac:dyDescent="0.25">
      <c r="A9" s="12" t="s">
        <v>7</v>
      </c>
      <c r="B9" s="13">
        <f t="shared" si="0"/>
        <v>6</v>
      </c>
      <c r="C9" s="14">
        <v>6</v>
      </c>
      <c r="D9" s="14">
        <v>0</v>
      </c>
      <c r="E9" s="14">
        <v>0</v>
      </c>
      <c r="G9" s="28"/>
      <c r="H9" s="28"/>
      <c r="I9" s="28"/>
    </row>
    <row r="10" spans="1:9" s="19" customFormat="1" ht="26.25" customHeight="1" x14ac:dyDescent="0.25">
      <c r="A10" s="12" t="s">
        <v>8</v>
      </c>
      <c r="B10" s="13">
        <f t="shared" si="0"/>
        <v>33</v>
      </c>
      <c r="C10" s="14">
        <v>33</v>
      </c>
      <c r="D10" s="14">
        <v>0</v>
      </c>
      <c r="E10" s="14">
        <v>0</v>
      </c>
      <c r="G10" s="28"/>
      <c r="H10" s="28"/>
      <c r="I10" s="28"/>
    </row>
    <row r="11" spans="1:9" s="19" customFormat="1" ht="26.25" customHeight="1" x14ac:dyDescent="0.25">
      <c r="A11" s="12" t="s">
        <v>9</v>
      </c>
      <c r="B11" s="13">
        <f t="shared" si="0"/>
        <v>4341.1136958706929</v>
      </c>
      <c r="C11" s="14">
        <v>4341.1136958706929</v>
      </c>
      <c r="D11" s="14">
        <v>0</v>
      </c>
      <c r="E11" s="14">
        <v>0</v>
      </c>
      <c r="G11" s="28"/>
      <c r="H11" s="28"/>
      <c r="I11" s="28"/>
    </row>
    <row r="12" spans="1:9" s="19" customFormat="1" ht="26.25" customHeight="1" x14ac:dyDescent="0.25">
      <c r="A12" s="12" t="s">
        <v>10</v>
      </c>
      <c r="B12" s="13">
        <f t="shared" si="0"/>
        <v>128</v>
      </c>
      <c r="C12" s="14">
        <v>125</v>
      </c>
      <c r="D12" s="14">
        <v>0</v>
      </c>
      <c r="E12" s="14">
        <v>3</v>
      </c>
      <c r="G12" s="28"/>
      <c r="H12" s="28"/>
      <c r="I12" s="28"/>
    </row>
    <row r="13" spans="1:9" s="19" customFormat="1" ht="26.25" customHeight="1" x14ac:dyDescent="0.25">
      <c r="A13" s="12" t="s">
        <v>11</v>
      </c>
      <c r="B13" s="13">
        <f t="shared" si="0"/>
        <v>0</v>
      </c>
      <c r="C13" s="14">
        <v>0</v>
      </c>
      <c r="D13" s="14">
        <v>0</v>
      </c>
      <c r="E13" s="14">
        <v>0</v>
      </c>
      <c r="G13" s="28"/>
      <c r="H13" s="28"/>
      <c r="I13" s="28"/>
    </row>
    <row r="14" spans="1:9" s="19" customFormat="1" ht="26.25" customHeight="1" x14ac:dyDescent="0.25">
      <c r="A14" s="12" t="s">
        <v>12</v>
      </c>
      <c r="B14" s="13">
        <f t="shared" si="0"/>
        <v>12</v>
      </c>
      <c r="C14" s="14">
        <v>12</v>
      </c>
      <c r="D14" s="14">
        <v>0</v>
      </c>
      <c r="E14" s="14">
        <v>0</v>
      </c>
      <c r="G14" s="28"/>
      <c r="H14" s="28"/>
      <c r="I14" s="28"/>
    </row>
    <row r="15" spans="1:9" s="19" customFormat="1" ht="26.25" customHeight="1" x14ac:dyDescent="0.2">
      <c r="A15" s="12" t="s">
        <v>13</v>
      </c>
      <c r="B15" s="13">
        <f t="shared" si="0"/>
        <v>81</v>
      </c>
      <c r="C15" s="14">
        <v>81</v>
      </c>
      <c r="D15" s="14">
        <v>0</v>
      </c>
      <c r="E15" s="14">
        <v>0</v>
      </c>
      <c r="F15" s="29"/>
      <c r="G15" s="25"/>
      <c r="H15" s="28"/>
      <c r="I15" s="28"/>
    </row>
    <row r="16" spans="1:9" s="19" customFormat="1" ht="26.25" customHeight="1" x14ac:dyDescent="0.2">
      <c r="A16" s="12" t="s">
        <v>14</v>
      </c>
      <c r="B16" s="13">
        <f t="shared" si="0"/>
        <v>0</v>
      </c>
      <c r="C16" s="14">
        <v>0</v>
      </c>
      <c r="D16" s="14">
        <v>0</v>
      </c>
      <c r="E16" s="14">
        <v>0</v>
      </c>
      <c r="F16" s="29"/>
      <c r="G16" s="26"/>
      <c r="H16" s="26"/>
    </row>
    <row r="17" spans="1:8" s="19" customFormat="1" ht="26.25" customHeight="1" x14ac:dyDescent="0.2">
      <c r="A17" s="12" t="s">
        <v>15</v>
      </c>
      <c r="B17" s="13">
        <f t="shared" si="0"/>
        <v>2284.3728719207538</v>
      </c>
      <c r="C17" s="14">
        <v>2237.4679923578155</v>
      </c>
      <c r="D17" s="28">
        <v>46.904879562938341</v>
      </c>
      <c r="E17" s="14">
        <v>0</v>
      </c>
      <c r="F17" s="29"/>
      <c r="G17" s="26"/>
      <c r="H17" s="26"/>
    </row>
    <row r="18" spans="1:8" s="19" customFormat="1" ht="26.25" customHeight="1" x14ac:dyDescent="0.2">
      <c r="A18" s="12" t="s">
        <v>16</v>
      </c>
      <c r="B18" s="13">
        <f t="shared" si="0"/>
        <v>17</v>
      </c>
      <c r="C18" s="14">
        <v>17</v>
      </c>
      <c r="D18" s="14">
        <v>0</v>
      </c>
      <c r="E18" s="14">
        <v>0</v>
      </c>
      <c r="F18" s="29"/>
      <c r="G18" s="26"/>
      <c r="H18" s="26"/>
    </row>
    <row r="19" spans="1:8" s="19" customFormat="1" ht="26.25" customHeight="1" x14ac:dyDescent="0.2">
      <c r="A19" s="12" t="s">
        <v>17</v>
      </c>
      <c r="B19" s="13">
        <f t="shared" si="0"/>
        <v>12</v>
      </c>
      <c r="C19" s="14">
        <v>12</v>
      </c>
      <c r="D19" s="14">
        <v>0</v>
      </c>
      <c r="E19" s="14">
        <v>0</v>
      </c>
      <c r="F19" s="29"/>
      <c r="G19" s="26"/>
      <c r="H19" s="26"/>
    </row>
    <row r="20" spans="1:8" s="19" customFormat="1" ht="26.25" customHeight="1" x14ac:dyDescent="0.2">
      <c r="A20" s="12" t="s">
        <v>18</v>
      </c>
      <c r="B20" s="13">
        <f t="shared" si="0"/>
        <v>4521.3680555555939</v>
      </c>
      <c r="C20" s="14">
        <v>4521.3680555555939</v>
      </c>
      <c r="D20" s="14">
        <v>0</v>
      </c>
      <c r="E20" s="14">
        <v>0</v>
      </c>
      <c r="F20" s="29"/>
      <c r="G20" s="26"/>
      <c r="H20" s="26"/>
    </row>
    <row r="21" spans="1:8" s="19" customFormat="1" ht="26.25" customHeight="1" x14ac:dyDescent="0.2">
      <c r="A21" s="12" t="s">
        <v>19</v>
      </c>
      <c r="B21" s="13">
        <f t="shared" si="0"/>
        <v>1</v>
      </c>
      <c r="C21" s="14">
        <v>0</v>
      </c>
      <c r="D21" s="14">
        <v>0</v>
      </c>
      <c r="E21" s="14">
        <v>1</v>
      </c>
      <c r="F21" s="29"/>
      <c r="G21" s="26"/>
      <c r="H21" s="26"/>
    </row>
    <row r="22" spans="1:8" s="19" customFormat="1" ht="26.25" customHeight="1" x14ac:dyDescent="0.2">
      <c r="A22" s="12" t="s">
        <v>20</v>
      </c>
      <c r="B22" s="13">
        <f t="shared" si="0"/>
        <v>0</v>
      </c>
      <c r="C22" s="14">
        <v>0</v>
      </c>
      <c r="D22" s="14">
        <v>0</v>
      </c>
      <c r="E22" s="14">
        <v>0</v>
      </c>
      <c r="F22" s="29"/>
      <c r="G22" s="26"/>
    </row>
    <row r="23" spans="1:8" s="19" customFormat="1" ht="26.25" customHeight="1" x14ac:dyDescent="0.2">
      <c r="A23" s="12" t="s">
        <v>21</v>
      </c>
      <c r="B23" s="13">
        <f t="shared" si="0"/>
        <v>42</v>
      </c>
      <c r="C23" s="14">
        <v>42</v>
      </c>
      <c r="D23" s="14">
        <v>0</v>
      </c>
      <c r="E23" s="14">
        <v>0</v>
      </c>
      <c r="F23" s="29"/>
      <c r="G23" s="26"/>
    </row>
    <row r="24" spans="1:8" s="19" customFormat="1" ht="26.25" customHeight="1" x14ac:dyDescent="0.25">
      <c r="A24" s="12" t="s">
        <v>22</v>
      </c>
      <c r="B24" s="13">
        <f t="shared" si="0"/>
        <v>89</v>
      </c>
      <c r="C24" s="14">
        <v>34</v>
      </c>
      <c r="D24" s="14">
        <v>55</v>
      </c>
      <c r="E24" s="14">
        <v>0</v>
      </c>
    </row>
    <row r="25" spans="1:8" s="19" customFormat="1" ht="26.25" customHeight="1" x14ac:dyDescent="0.25">
      <c r="A25" s="12" t="s">
        <v>23</v>
      </c>
      <c r="B25" s="13">
        <f t="shared" si="0"/>
        <v>0</v>
      </c>
      <c r="C25" s="14">
        <v>0</v>
      </c>
      <c r="D25" s="14">
        <v>0</v>
      </c>
      <c r="E25" s="14">
        <v>0</v>
      </c>
    </row>
    <row r="26" spans="1:8" s="19" customFormat="1" ht="26.25" customHeight="1" x14ac:dyDescent="0.25">
      <c r="A26" s="12" t="s">
        <v>24</v>
      </c>
      <c r="B26" s="13">
        <f>SUM(C26:E26)</f>
        <v>78</v>
      </c>
      <c r="C26" s="14">
        <v>54</v>
      </c>
      <c r="D26" s="14">
        <v>22</v>
      </c>
      <c r="E26" s="14">
        <v>2</v>
      </c>
    </row>
    <row r="27" spans="1:8" s="19" customFormat="1" ht="26.25" customHeight="1" x14ac:dyDescent="0.25">
      <c r="A27" s="12" t="s">
        <v>25</v>
      </c>
      <c r="B27" s="13">
        <f t="shared" si="0"/>
        <v>13</v>
      </c>
      <c r="C27" s="14">
        <v>0</v>
      </c>
      <c r="D27" s="14">
        <v>0</v>
      </c>
      <c r="E27" s="14">
        <v>13</v>
      </c>
    </row>
    <row r="28" spans="1:8" s="19" customFormat="1" ht="26.25" customHeight="1" x14ac:dyDescent="0.25">
      <c r="A28" s="12" t="s">
        <v>26</v>
      </c>
      <c r="B28" s="13">
        <f t="shared" si="0"/>
        <v>177.40869565217383</v>
      </c>
      <c r="C28" s="14">
        <v>49.791304347826085</v>
      </c>
      <c r="D28" s="14">
        <v>127.61739130434776</v>
      </c>
      <c r="E28" s="14">
        <v>0</v>
      </c>
    </row>
    <row r="29" spans="1:8" s="19" customFormat="1" ht="26.25" customHeight="1" x14ac:dyDescent="0.25">
      <c r="A29" s="12" t="s">
        <v>27</v>
      </c>
      <c r="B29" s="13">
        <f t="shared" si="0"/>
        <v>171.12499999999997</v>
      </c>
      <c r="C29" s="14">
        <v>143.99999999999997</v>
      </c>
      <c r="D29" s="14">
        <v>27.125</v>
      </c>
      <c r="E29" s="14">
        <v>0</v>
      </c>
    </row>
    <row r="30" spans="1:8" s="19" customFormat="1" ht="26.25" customHeight="1" x14ac:dyDescent="0.25">
      <c r="A30" s="12" t="s">
        <v>28</v>
      </c>
      <c r="B30" s="13">
        <f t="shared" si="0"/>
        <v>18</v>
      </c>
      <c r="C30" s="14">
        <v>18</v>
      </c>
      <c r="D30" s="14">
        <v>0</v>
      </c>
      <c r="E30" s="14">
        <v>0</v>
      </c>
    </row>
    <row r="31" spans="1:8" s="19" customFormat="1" ht="26.25" customHeight="1" x14ac:dyDescent="0.25">
      <c r="A31" s="12" t="s">
        <v>29</v>
      </c>
      <c r="B31" s="13">
        <f t="shared" si="0"/>
        <v>516.44887505022109</v>
      </c>
      <c r="C31" s="14">
        <v>426.57417788562464</v>
      </c>
      <c r="D31" s="14">
        <v>89.874697164596441</v>
      </c>
      <c r="E31" s="14">
        <v>0</v>
      </c>
    </row>
    <row r="32" spans="1:8" s="19" customFormat="1" ht="26.25" customHeight="1" x14ac:dyDescent="0.25">
      <c r="A32" s="12" t="s">
        <v>30</v>
      </c>
      <c r="B32" s="13">
        <f t="shared" si="0"/>
        <v>18</v>
      </c>
      <c r="C32" s="14">
        <v>18</v>
      </c>
      <c r="D32" s="14">
        <v>0</v>
      </c>
      <c r="E32" s="14">
        <v>0</v>
      </c>
    </row>
    <row r="33" spans="1:5" s="19" customFormat="1" ht="26.25" customHeight="1" x14ac:dyDescent="0.25">
      <c r="A33" s="12" t="s">
        <v>31</v>
      </c>
      <c r="B33" s="13">
        <f t="shared" si="0"/>
        <v>7382.1604808366001</v>
      </c>
      <c r="C33" s="14">
        <v>6874.0156569540604</v>
      </c>
      <c r="D33" s="14">
        <v>508.14482388253998</v>
      </c>
      <c r="E33" s="14">
        <v>0</v>
      </c>
    </row>
    <row r="34" spans="1:5" s="19" customFormat="1" ht="26.25" customHeight="1" x14ac:dyDescent="0.25">
      <c r="A34" s="12" t="s">
        <v>32</v>
      </c>
      <c r="B34" s="13">
        <f t="shared" si="0"/>
        <v>75</v>
      </c>
      <c r="C34" s="14">
        <v>75</v>
      </c>
      <c r="D34" s="14">
        <v>0</v>
      </c>
      <c r="E34" s="14">
        <v>0</v>
      </c>
    </row>
    <row r="35" spans="1:5" s="19" customFormat="1" ht="26.25" customHeight="1" x14ac:dyDescent="0.25">
      <c r="A35" s="12" t="s">
        <v>33</v>
      </c>
      <c r="B35" s="13">
        <f t="shared" si="0"/>
        <v>0</v>
      </c>
      <c r="C35" s="14">
        <v>0</v>
      </c>
      <c r="D35" s="14">
        <v>0</v>
      </c>
      <c r="E35" s="14">
        <v>0</v>
      </c>
    </row>
    <row r="36" spans="1:5" ht="26.25" customHeight="1" x14ac:dyDescent="0.2">
      <c r="A36" s="24"/>
      <c r="B36" s="26"/>
      <c r="C36" s="26"/>
      <c r="D36" s="26"/>
      <c r="E36" s="26"/>
    </row>
  </sheetData>
  <mergeCells count="2">
    <mergeCell ref="A2:E2"/>
    <mergeCell ref="A1:B1"/>
  </mergeCells>
  <hyperlinks>
    <hyperlink ref="A1" location="'فهرست جداول'!A1" display="'فهرست جداول'!A1"/>
  </hyperlinks>
  <pageMargins left="0.7" right="0.7" top="0.75" bottom="0.75" header="0.3" footer="0.3"/>
  <pageSetup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rightToLeft="1" workbookViewId="0">
      <selection sqref="A1:B1"/>
    </sheetView>
  </sheetViews>
  <sheetFormatPr defaultColWidth="9" defaultRowHeight="27" customHeight="1" x14ac:dyDescent="0.2"/>
  <cols>
    <col min="1" max="1" width="27.28515625" style="10" customWidth="1"/>
    <col min="2" max="4" width="12.42578125" style="11" customWidth="1"/>
    <col min="5" max="16384" width="9" style="11"/>
  </cols>
  <sheetData>
    <row r="1" spans="1:8" s="10" customFormat="1" ht="27" customHeight="1" x14ac:dyDescent="0.2">
      <c r="A1" s="45" t="s">
        <v>219</v>
      </c>
      <c r="B1" s="45"/>
    </row>
    <row r="2" spans="1:8" s="10" customFormat="1" ht="35.25" customHeight="1" x14ac:dyDescent="0.2">
      <c r="A2" s="48" t="s">
        <v>208</v>
      </c>
      <c r="B2" s="48"/>
      <c r="C2" s="48"/>
      <c r="D2" s="48"/>
    </row>
    <row r="3" spans="1:8" s="16" customFormat="1" ht="54" customHeight="1" x14ac:dyDescent="0.25">
      <c r="A3" s="15" t="s">
        <v>0</v>
      </c>
      <c r="B3" s="15" t="s">
        <v>52</v>
      </c>
      <c r="C3" s="15" t="s">
        <v>53</v>
      </c>
      <c r="D3" s="15" t="s">
        <v>54</v>
      </c>
    </row>
    <row r="4" spans="1:8" s="19" customFormat="1" ht="27" customHeight="1" x14ac:dyDescent="0.25">
      <c r="A4" s="18" t="s">
        <v>2</v>
      </c>
      <c r="B4" s="13">
        <f>SUM(B5:B35)</f>
        <v>20060.99767488605</v>
      </c>
      <c r="C4" s="13">
        <f>SUM(C5:C35)</f>
        <v>19905.302707382263</v>
      </c>
      <c r="D4" s="13">
        <f>SUM(D5:D35)</f>
        <v>155.69496750378843</v>
      </c>
      <c r="F4" s="28"/>
      <c r="G4" s="28"/>
      <c r="H4" s="28"/>
    </row>
    <row r="5" spans="1:8" s="19" customFormat="1" ht="27" customHeight="1" x14ac:dyDescent="0.25">
      <c r="A5" s="12" t="s">
        <v>3</v>
      </c>
      <c r="B5" s="13">
        <f t="shared" ref="B5:B35" si="0">SUM(C5:D5)</f>
        <v>30</v>
      </c>
      <c r="C5" s="14">
        <v>30</v>
      </c>
      <c r="D5" s="14">
        <v>0</v>
      </c>
      <c r="F5" s="28"/>
      <c r="G5" s="28"/>
      <c r="H5" s="28"/>
    </row>
    <row r="6" spans="1:8" s="19" customFormat="1" ht="27" customHeight="1" x14ac:dyDescent="0.25">
      <c r="A6" s="12" t="s">
        <v>4</v>
      </c>
      <c r="B6" s="13">
        <f t="shared" si="0"/>
        <v>5</v>
      </c>
      <c r="C6" s="14">
        <v>5</v>
      </c>
      <c r="D6" s="14">
        <v>0</v>
      </c>
      <c r="F6" s="28"/>
      <c r="G6" s="28"/>
      <c r="H6" s="28"/>
    </row>
    <row r="7" spans="1:8" s="19" customFormat="1" ht="27" customHeight="1" x14ac:dyDescent="0.25">
      <c r="A7" s="12" t="s">
        <v>5</v>
      </c>
      <c r="B7" s="13">
        <f t="shared" si="0"/>
        <v>2</v>
      </c>
      <c r="C7" s="14">
        <v>2</v>
      </c>
      <c r="D7" s="14">
        <v>0</v>
      </c>
      <c r="F7" s="28"/>
      <c r="G7" s="28"/>
      <c r="H7" s="28"/>
    </row>
    <row r="8" spans="1:8" s="19" customFormat="1" ht="27" customHeight="1" x14ac:dyDescent="0.25">
      <c r="A8" s="12" t="s">
        <v>6</v>
      </c>
      <c r="B8" s="13">
        <f t="shared" si="0"/>
        <v>7</v>
      </c>
      <c r="C8" s="14">
        <v>7</v>
      </c>
      <c r="D8" s="14">
        <v>0</v>
      </c>
      <c r="F8" s="28"/>
      <c r="G8" s="28"/>
      <c r="H8" s="28"/>
    </row>
    <row r="9" spans="1:8" s="19" customFormat="1" ht="27" customHeight="1" x14ac:dyDescent="0.25">
      <c r="A9" s="12" t="s">
        <v>7</v>
      </c>
      <c r="B9" s="13">
        <f t="shared" si="0"/>
        <v>6</v>
      </c>
      <c r="C9" s="14">
        <v>6</v>
      </c>
      <c r="D9" s="14">
        <v>0</v>
      </c>
      <c r="F9" s="28"/>
      <c r="G9" s="28"/>
      <c r="H9" s="28"/>
    </row>
    <row r="10" spans="1:8" s="19" customFormat="1" ht="27" customHeight="1" x14ac:dyDescent="0.25">
      <c r="A10" s="12" t="s">
        <v>8</v>
      </c>
      <c r="B10" s="13">
        <f t="shared" si="0"/>
        <v>33</v>
      </c>
      <c r="C10" s="14">
        <v>33</v>
      </c>
      <c r="D10" s="14">
        <v>0</v>
      </c>
      <c r="F10" s="28"/>
      <c r="G10" s="28"/>
      <c r="H10" s="28"/>
    </row>
    <row r="11" spans="1:8" s="19" customFormat="1" ht="27" customHeight="1" x14ac:dyDescent="0.25">
      <c r="A11" s="12" t="s">
        <v>9</v>
      </c>
      <c r="B11" s="13">
        <f t="shared" si="0"/>
        <v>4341.1136958706929</v>
      </c>
      <c r="C11" s="14">
        <v>4341.1136958706929</v>
      </c>
      <c r="D11" s="14">
        <v>0</v>
      </c>
      <c r="F11" s="28"/>
      <c r="G11" s="28"/>
      <c r="H11" s="28"/>
    </row>
    <row r="12" spans="1:8" s="19" customFormat="1" ht="27" customHeight="1" x14ac:dyDescent="0.25">
      <c r="A12" s="12" t="s">
        <v>10</v>
      </c>
      <c r="B12" s="13">
        <f t="shared" si="0"/>
        <v>128</v>
      </c>
      <c r="C12" s="14">
        <v>101</v>
      </c>
      <c r="D12" s="14">
        <v>27</v>
      </c>
      <c r="F12" s="28"/>
      <c r="G12" s="28"/>
      <c r="H12" s="28"/>
    </row>
    <row r="13" spans="1:8" s="19" customFormat="1" ht="27" customHeight="1" x14ac:dyDescent="0.25">
      <c r="A13" s="12" t="s">
        <v>11</v>
      </c>
      <c r="B13" s="13">
        <f t="shared" si="0"/>
        <v>0</v>
      </c>
      <c r="C13" s="14">
        <v>0</v>
      </c>
      <c r="D13" s="14">
        <v>0</v>
      </c>
      <c r="F13" s="28"/>
      <c r="G13" s="28"/>
      <c r="H13" s="28"/>
    </row>
    <row r="14" spans="1:8" s="19" customFormat="1" ht="27" customHeight="1" x14ac:dyDescent="0.25">
      <c r="A14" s="12" t="s">
        <v>12</v>
      </c>
      <c r="B14" s="13">
        <f t="shared" si="0"/>
        <v>12</v>
      </c>
      <c r="C14" s="14">
        <v>6</v>
      </c>
      <c r="D14" s="14">
        <v>6</v>
      </c>
      <c r="F14" s="28"/>
      <c r="G14" s="28"/>
      <c r="H14" s="28"/>
    </row>
    <row r="15" spans="1:8" s="19" customFormat="1" ht="27" customHeight="1" x14ac:dyDescent="0.2">
      <c r="A15" s="12" t="s">
        <v>13</v>
      </c>
      <c r="B15" s="13">
        <f t="shared" si="0"/>
        <v>81</v>
      </c>
      <c r="C15" s="14">
        <v>81</v>
      </c>
      <c r="D15" s="14">
        <v>0</v>
      </c>
      <c r="E15" s="29"/>
      <c r="F15" s="25"/>
      <c r="G15" s="28"/>
      <c r="H15" s="28"/>
    </row>
    <row r="16" spans="1:8" s="19" customFormat="1" ht="27" customHeight="1" x14ac:dyDescent="0.2">
      <c r="A16" s="12" t="s">
        <v>14</v>
      </c>
      <c r="B16" s="13">
        <f t="shared" si="0"/>
        <v>0</v>
      </c>
      <c r="C16" s="14">
        <v>0</v>
      </c>
      <c r="D16" s="14">
        <v>0</v>
      </c>
      <c r="E16" s="29"/>
      <c r="F16" s="26"/>
      <c r="G16" s="26"/>
    </row>
    <row r="17" spans="1:8" s="19" customFormat="1" ht="27" customHeight="1" x14ac:dyDescent="0.2">
      <c r="A17" s="12" t="s">
        <v>15</v>
      </c>
      <c r="B17" s="13">
        <f t="shared" si="0"/>
        <v>2284.3728719207547</v>
      </c>
      <c r="C17" s="14">
        <v>2272.2912422102208</v>
      </c>
      <c r="D17" s="14">
        <v>12.081629710533942</v>
      </c>
      <c r="E17" s="29"/>
      <c r="F17" s="26"/>
      <c r="G17" s="25"/>
      <c r="H17" s="28"/>
    </row>
    <row r="18" spans="1:8" s="19" customFormat="1" ht="27" customHeight="1" x14ac:dyDescent="0.2">
      <c r="A18" s="12" t="s">
        <v>16</v>
      </c>
      <c r="B18" s="13">
        <f t="shared" si="0"/>
        <v>17</v>
      </c>
      <c r="C18" s="14">
        <v>0</v>
      </c>
      <c r="D18" s="14">
        <v>17</v>
      </c>
      <c r="E18" s="29"/>
      <c r="F18" s="26"/>
      <c r="G18" s="25"/>
      <c r="H18" s="28"/>
    </row>
    <row r="19" spans="1:8" s="19" customFormat="1" ht="27" customHeight="1" x14ac:dyDescent="0.2">
      <c r="A19" s="12" t="s">
        <v>17</v>
      </c>
      <c r="B19" s="13">
        <f t="shared" si="0"/>
        <v>12</v>
      </c>
      <c r="C19" s="14">
        <v>0</v>
      </c>
      <c r="D19" s="14">
        <v>12</v>
      </c>
      <c r="E19" s="29"/>
      <c r="F19" s="26"/>
      <c r="G19" s="25"/>
      <c r="H19" s="28"/>
    </row>
    <row r="20" spans="1:8" s="19" customFormat="1" ht="27" customHeight="1" x14ac:dyDescent="0.2">
      <c r="A20" s="12" t="s">
        <v>18</v>
      </c>
      <c r="B20" s="13">
        <f t="shared" si="0"/>
        <v>4521.3680555555939</v>
      </c>
      <c r="C20" s="14">
        <v>4512.9021386327768</v>
      </c>
      <c r="D20" s="14">
        <v>8.4659169228168931</v>
      </c>
      <c r="E20" s="29"/>
      <c r="F20" s="26"/>
      <c r="G20" s="25"/>
      <c r="H20" s="28"/>
    </row>
    <row r="21" spans="1:8" s="19" customFormat="1" ht="27" customHeight="1" x14ac:dyDescent="0.2">
      <c r="A21" s="12" t="s">
        <v>19</v>
      </c>
      <c r="B21" s="13">
        <f t="shared" si="0"/>
        <v>1</v>
      </c>
      <c r="C21" s="14">
        <v>0</v>
      </c>
      <c r="D21" s="14">
        <v>1</v>
      </c>
      <c r="E21" s="29"/>
      <c r="F21" s="26"/>
      <c r="G21" s="26"/>
    </row>
    <row r="22" spans="1:8" s="19" customFormat="1" ht="27" customHeight="1" x14ac:dyDescent="0.2">
      <c r="A22" s="12" t="s">
        <v>20</v>
      </c>
      <c r="B22" s="13">
        <f t="shared" si="0"/>
        <v>0</v>
      </c>
      <c r="C22" s="14">
        <v>0</v>
      </c>
      <c r="D22" s="14">
        <v>0</v>
      </c>
      <c r="E22" s="29"/>
      <c r="F22" s="26"/>
    </row>
    <row r="23" spans="1:8" s="19" customFormat="1" ht="27" customHeight="1" x14ac:dyDescent="0.2">
      <c r="A23" s="12" t="s">
        <v>21</v>
      </c>
      <c r="B23" s="13">
        <f t="shared" si="0"/>
        <v>42</v>
      </c>
      <c r="C23" s="14">
        <v>42</v>
      </c>
      <c r="D23" s="14">
        <v>0</v>
      </c>
      <c r="E23" s="29"/>
      <c r="F23" s="26"/>
    </row>
    <row r="24" spans="1:8" s="19" customFormat="1" ht="27" customHeight="1" x14ac:dyDescent="0.25">
      <c r="A24" s="12" t="s">
        <v>22</v>
      </c>
      <c r="B24" s="13">
        <f t="shared" si="0"/>
        <v>89</v>
      </c>
      <c r="C24" s="14">
        <v>62</v>
      </c>
      <c r="D24" s="14">
        <v>27</v>
      </c>
    </row>
    <row r="25" spans="1:8" s="19" customFormat="1" ht="27" customHeight="1" x14ac:dyDescent="0.25">
      <c r="A25" s="12" t="s">
        <v>23</v>
      </c>
      <c r="B25" s="13">
        <f t="shared" si="0"/>
        <v>0</v>
      </c>
      <c r="C25" s="14">
        <v>0</v>
      </c>
      <c r="D25" s="14">
        <v>0</v>
      </c>
    </row>
    <row r="26" spans="1:8" s="19" customFormat="1" ht="27" customHeight="1" x14ac:dyDescent="0.25">
      <c r="A26" s="12" t="s">
        <v>24</v>
      </c>
      <c r="B26" s="13">
        <f>SUM(C26:D26)</f>
        <v>78</v>
      </c>
      <c r="C26" s="14">
        <v>78</v>
      </c>
      <c r="D26" s="14">
        <v>0</v>
      </c>
    </row>
    <row r="27" spans="1:8" s="19" customFormat="1" ht="27" customHeight="1" x14ac:dyDescent="0.25">
      <c r="A27" s="12" t="s">
        <v>25</v>
      </c>
      <c r="B27" s="13">
        <f t="shared" si="0"/>
        <v>13</v>
      </c>
      <c r="C27" s="14">
        <v>0</v>
      </c>
      <c r="D27" s="14">
        <v>13</v>
      </c>
    </row>
    <row r="28" spans="1:8" s="19" customFormat="1" ht="27" customHeight="1" x14ac:dyDescent="0.25">
      <c r="A28" s="12" t="s">
        <v>26</v>
      </c>
      <c r="B28" s="13">
        <f t="shared" si="0"/>
        <v>177.40869565217383</v>
      </c>
      <c r="C28" s="14">
        <v>177.40869565217383</v>
      </c>
      <c r="D28" s="14">
        <v>0</v>
      </c>
    </row>
    <row r="29" spans="1:8" s="19" customFormat="1" ht="27" customHeight="1" x14ac:dyDescent="0.25">
      <c r="A29" s="12" t="s">
        <v>27</v>
      </c>
      <c r="B29" s="13">
        <f t="shared" si="0"/>
        <v>171.12499999999997</v>
      </c>
      <c r="C29" s="14">
        <v>159.12499999999997</v>
      </c>
      <c r="D29" s="14">
        <v>12</v>
      </c>
    </row>
    <row r="30" spans="1:8" s="19" customFormat="1" ht="27" customHeight="1" x14ac:dyDescent="0.25">
      <c r="A30" s="12" t="s">
        <v>28</v>
      </c>
      <c r="B30" s="13">
        <f t="shared" si="0"/>
        <v>18</v>
      </c>
      <c r="C30" s="14">
        <v>18</v>
      </c>
      <c r="D30" s="14">
        <v>0</v>
      </c>
    </row>
    <row r="31" spans="1:8" s="19" customFormat="1" ht="27" customHeight="1" x14ac:dyDescent="0.25">
      <c r="A31" s="12" t="s">
        <v>29</v>
      </c>
      <c r="B31" s="13">
        <f t="shared" si="0"/>
        <v>516.44887505022109</v>
      </c>
      <c r="C31" s="14">
        <v>501.30145417978343</v>
      </c>
      <c r="D31" s="14">
        <v>15.147420870437605</v>
      </c>
    </row>
    <row r="32" spans="1:8" s="19" customFormat="1" ht="27" customHeight="1" x14ac:dyDescent="0.25">
      <c r="A32" s="12" t="s">
        <v>30</v>
      </c>
      <c r="B32" s="13">
        <f t="shared" si="0"/>
        <v>18</v>
      </c>
      <c r="C32" s="14">
        <v>18</v>
      </c>
      <c r="D32" s="14">
        <v>0</v>
      </c>
    </row>
    <row r="33" spans="1:4" s="19" customFormat="1" ht="27" customHeight="1" x14ac:dyDescent="0.25">
      <c r="A33" s="12" t="s">
        <v>31</v>
      </c>
      <c r="B33" s="13">
        <f t="shared" si="0"/>
        <v>7382.1604808366155</v>
      </c>
      <c r="C33" s="14">
        <v>7382.1604808366155</v>
      </c>
      <c r="D33" s="14">
        <v>0</v>
      </c>
    </row>
    <row r="34" spans="1:4" s="19" customFormat="1" ht="27" customHeight="1" x14ac:dyDescent="0.25">
      <c r="A34" s="12" t="s">
        <v>32</v>
      </c>
      <c r="B34" s="13">
        <f t="shared" si="0"/>
        <v>75</v>
      </c>
      <c r="C34" s="14">
        <v>70</v>
      </c>
      <c r="D34" s="14">
        <v>5</v>
      </c>
    </row>
    <row r="35" spans="1:4" s="19" customFormat="1" ht="27" customHeight="1" x14ac:dyDescent="0.25">
      <c r="A35" s="12" t="s">
        <v>33</v>
      </c>
      <c r="B35" s="13">
        <f t="shared" si="0"/>
        <v>0</v>
      </c>
      <c r="C35" s="14">
        <v>0</v>
      </c>
      <c r="D35" s="14">
        <v>0</v>
      </c>
    </row>
    <row r="36" spans="1:4" ht="27" customHeight="1" x14ac:dyDescent="0.2">
      <c r="A36" s="24"/>
      <c r="B36" s="26"/>
      <c r="C36" s="26"/>
      <c r="D36" s="26"/>
    </row>
  </sheetData>
  <mergeCells count="2">
    <mergeCell ref="A2:D2"/>
    <mergeCell ref="A1:B1"/>
  </mergeCells>
  <hyperlinks>
    <hyperlink ref="A1" location="'فهرست جداول'!A1" display="'فهرست جداول'!A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rightToLeft="1" workbookViewId="0">
      <selection activeCell="A37" sqref="A37"/>
    </sheetView>
  </sheetViews>
  <sheetFormatPr defaultColWidth="9" defaultRowHeight="25.5" customHeight="1" x14ac:dyDescent="0.2"/>
  <cols>
    <col min="1" max="1" width="23.140625" style="10" customWidth="1"/>
    <col min="2" max="7" width="12.7109375" style="11" customWidth="1"/>
    <col min="8" max="16384" width="9" style="11"/>
  </cols>
  <sheetData>
    <row r="1" spans="1:7" s="10" customFormat="1" ht="25.5" customHeight="1" x14ac:dyDescent="0.2">
      <c r="A1" s="45" t="s">
        <v>219</v>
      </c>
      <c r="B1" s="45"/>
    </row>
    <row r="2" spans="1:7" s="10" customFormat="1" ht="30.75" customHeight="1" x14ac:dyDescent="0.2">
      <c r="A2" s="48" t="s">
        <v>56</v>
      </c>
      <c r="B2" s="48"/>
      <c r="C2" s="48"/>
      <c r="D2" s="48"/>
      <c r="E2" s="48"/>
      <c r="F2" s="48"/>
      <c r="G2" s="48"/>
    </row>
    <row r="3" spans="1:7" ht="25.5" customHeight="1" x14ac:dyDescent="0.2">
      <c r="A3" s="46" t="s">
        <v>0</v>
      </c>
      <c r="B3" s="46" t="s">
        <v>1</v>
      </c>
      <c r="C3" s="46" t="s">
        <v>57</v>
      </c>
      <c r="D3" s="46"/>
      <c r="E3" s="46"/>
      <c r="F3" s="46"/>
      <c r="G3" s="46" t="s">
        <v>268</v>
      </c>
    </row>
    <row r="4" spans="1:7" s="16" customFormat="1" ht="34.5" customHeight="1" x14ac:dyDescent="0.25">
      <c r="A4" s="46"/>
      <c r="B4" s="46"/>
      <c r="C4" s="15" t="s">
        <v>266</v>
      </c>
      <c r="D4" s="15" t="s">
        <v>58</v>
      </c>
      <c r="E4" s="15" t="s">
        <v>59</v>
      </c>
      <c r="F4" s="15" t="s">
        <v>34</v>
      </c>
      <c r="G4" s="46"/>
    </row>
    <row r="5" spans="1:7" s="19" customFormat="1" ht="25.5" customHeight="1" x14ac:dyDescent="0.25">
      <c r="A5" s="18" t="s">
        <v>2</v>
      </c>
      <c r="B5" s="13">
        <f t="shared" ref="B5:G5" si="0">SUM(B6:B36)</f>
        <v>20060.99767488605</v>
      </c>
      <c r="C5" s="13">
        <f t="shared" si="0"/>
        <v>15632.655045037309</v>
      </c>
      <c r="D5" s="13">
        <f t="shared" si="0"/>
        <v>6874.4177476209352</v>
      </c>
      <c r="E5" s="13">
        <f t="shared" si="0"/>
        <v>6207.2658350713682</v>
      </c>
      <c r="F5" s="13">
        <f t="shared" si="0"/>
        <v>7308.9179363646035</v>
      </c>
      <c r="G5" s="13">
        <f t="shared" si="0"/>
        <v>4428.3426298487411</v>
      </c>
    </row>
    <row r="6" spans="1:7" s="19" customFormat="1" ht="25.5" customHeight="1" x14ac:dyDescent="0.25">
      <c r="A6" s="12" t="s">
        <v>3</v>
      </c>
      <c r="B6" s="13">
        <v>30</v>
      </c>
      <c r="C6" s="20">
        <f>B6-G6</f>
        <v>0</v>
      </c>
      <c r="D6" s="14">
        <v>0</v>
      </c>
      <c r="E6" s="14">
        <v>0</v>
      </c>
      <c r="F6" s="14">
        <v>0</v>
      </c>
      <c r="G6" s="14">
        <v>30</v>
      </c>
    </row>
    <row r="7" spans="1:7" s="19" customFormat="1" ht="25.5" customHeight="1" x14ac:dyDescent="0.25">
      <c r="A7" s="12" t="s">
        <v>4</v>
      </c>
      <c r="B7" s="13">
        <v>5</v>
      </c>
      <c r="C7" s="20">
        <f t="shared" ref="C7:C36" si="1">B7-G7</f>
        <v>5</v>
      </c>
      <c r="D7" s="14">
        <v>0</v>
      </c>
      <c r="E7" s="14">
        <v>0</v>
      </c>
      <c r="F7" s="14">
        <v>5</v>
      </c>
      <c r="G7" s="14">
        <v>0</v>
      </c>
    </row>
    <row r="8" spans="1:7" s="19" customFormat="1" ht="25.5" customHeight="1" x14ac:dyDescent="0.25">
      <c r="A8" s="12" t="s">
        <v>5</v>
      </c>
      <c r="B8" s="13">
        <v>2</v>
      </c>
      <c r="C8" s="20">
        <f t="shared" si="1"/>
        <v>0</v>
      </c>
      <c r="D8" s="14">
        <v>0</v>
      </c>
      <c r="E8" s="14">
        <v>0</v>
      </c>
      <c r="F8" s="14">
        <v>0</v>
      </c>
      <c r="G8" s="14">
        <v>2</v>
      </c>
    </row>
    <row r="9" spans="1:7" s="19" customFormat="1" ht="25.5" customHeight="1" x14ac:dyDescent="0.25">
      <c r="A9" s="12" t="s">
        <v>6</v>
      </c>
      <c r="B9" s="13">
        <v>7</v>
      </c>
      <c r="C9" s="20">
        <f t="shared" si="1"/>
        <v>7</v>
      </c>
      <c r="D9" s="14">
        <v>0</v>
      </c>
      <c r="E9" s="14">
        <v>0</v>
      </c>
      <c r="F9" s="14">
        <v>7</v>
      </c>
      <c r="G9" s="14">
        <v>0</v>
      </c>
    </row>
    <row r="10" spans="1:7" s="19" customFormat="1" ht="25.5" customHeight="1" x14ac:dyDescent="0.25">
      <c r="A10" s="12" t="s">
        <v>7</v>
      </c>
      <c r="B10" s="13">
        <v>6</v>
      </c>
      <c r="C10" s="20">
        <f t="shared" si="1"/>
        <v>6</v>
      </c>
      <c r="D10" s="14">
        <v>6</v>
      </c>
      <c r="E10" s="14">
        <v>0</v>
      </c>
      <c r="F10" s="14">
        <v>6</v>
      </c>
      <c r="G10" s="14">
        <v>0</v>
      </c>
    </row>
    <row r="11" spans="1:7" s="19" customFormat="1" ht="25.5" customHeight="1" x14ac:dyDescent="0.25">
      <c r="A11" s="12" t="s">
        <v>8</v>
      </c>
      <c r="B11" s="13">
        <v>33</v>
      </c>
      <c r="C11" s="20">
        <f t="shared" si="1"/>
        <v>33</v>
      </c>
      <c r="D11" s="14">
        <v>0</v>
      </c>
      <c r="E11" s="14">
        <v>0</v>
      </c>
      <c r="F11" s="14">
        <v>33</v>
      </c>
      <c r="G11" s="14">
        <v>0</v>
      </c>
    </row>
    <row r="12" spans="1:7" s="19" customFormat="1" ht="25.5" customHeight="1" x14ac:dyDescent="0.25">
      <c r="A12" s="12" t="s">
        <v>9</v>
      </c>
      <c r="B12" s="13">
        <v>4341.1136958706929</v>
      </c>
      <c r="C12" s="20">
        <f t="shared" si="1"/>
        <v>3653.9295115941354</v>
      </c>
      <c r="D12" s="14">
        <v>3245.6566808612019</v>
      </c>
      <c r="E12" s="14">
        <v>2281.1637858479216</v>
      </c>
      <c r="F12" s="14">
        <v>0</v>
      </c>
      <c r="G12" s="14">
        <v>687.18418427655763</v>
      </c>
    </row>
    <row r="13" spans="1:7" s="19" customFormat="1" ht="25.5" customHeight="1" x14ac:dyDescent="0.25">
      <c r="A13" s="12" t="s">
        <v>10</v>
      </c>
      <c r="B13" s="13">
        <v>128</v>
      </c>
      <c r="C13" s="20">
        <f t="shared" si="1"/>
        <v>107</v>
      </c>
      <c r="D13" s="14">
        <v>59</v>
      </c>
      <c r="E13" s="14">
        <v>106</v>
      </c>
      <c r="F13" s="14">
        <v>32</v>
      </c>
      <c r="G13" s="14">
        <v>21</v>
      </c>
    </row>
    <row r="14" spans="1:7" s="19" customFormat="1" ht="25.5" customHeight="1" x14ac:dyDescent="0.25">
      <c r="A14" s="12" t="s">
        <v>11</v>
      </c>
      <c r="B14" s="13">
        <v>0</v>
      </c>
      <c r="C14" s="20">
        <f t="shared" si="1"/>
        <v>0</v>
      </c>
      <c r="D14" s="14">
        <v>0</v>
      </c>
      <c r="E14" s="14">
        <v>0</v>
      </c>
      <c r="F14" s="14">
        <v>0</v>
      </c>
      <c r="G14" s="14">
        <v>0</v>
      </c>
    </row>
    <row r="15" spans="1:7" s="19" customFormat="1" ht="25.5" customHeight="1" x14ac:dyDescent="0.25">
      <c r="A15" s="12" t="s">
        <v>12</v>
      </c>
      <c r="B15" s="13">
        <v>12</v>
      </c>
      <c r="C15" s="20">
        <f t="shared" si="1"/>
        <v>12</v>
      </c>
      <c r="D15" s="14">
        <v>12</v>
      </c>
      <c r="E15" s="14">
        <v>6</v>
      </c>
      <c r="F15" s="14">
        <v>0</v>
      </c>
      <c r="G15" s="14">
        <v>0</v>
      </c>
    </row>
    <row r="16" spans="1:7" s="19" customFormat="1" ht="25.5" customHeight="1" x14ac:dyDescent="0.25">
      <c r="A16" s="12" t="s">
        <v>13</v>
      </c>
      <c r="B16" s="13">
        <v>81</v>
      </c>
      <c r="C16" s="20">
        <f t="shared" si="1"/>
        <v>81</v>
      </c>
      <c r="D16" s="14">
        <v>81</v>
      </c>
      <c r="E16" s="14">
        <v>0</v>
      </c>
      <c r="F16" s="14">
        <v>4</v>
      </c>
      <c r="G16" s="14">
        <v>0</v>
      </c>
    </row>
    <row r="17" spans="1:7" s="19" customFormat="1" ht="25.5" customHeight="1" x14ac:dyDescent="0.25">
      <c r="A17" s="12" t="s">
        <v>14</v>
      </c>
      <c r="B17" s="13">
        <v>0</v>
      </c>
      <c r="C17" s="20">
        <f t="shared" si="1"/>
        <v>0</v>
      </c>
      <c r="D17" s="14">
        <v>0</v>
      </c>
      <c r="E17" s="14">
        <v>0</v>
      </c>
      <c r="F17" s="14">
        <v>0</v>
      </c>
      <c r="G17" s="14">
        <v>0</v>
      </c>
    </row>
    <row r="18" spans="1:7" s="19" customFormat="1" ht="25.5" customHeight="1" x14ac:dyDescent="0.25">
      <c r="A18" s="12" t="s">
        <v>15</v>
      </c>
      <c r="B18" s="13">
        <v>2284.3728719207547</v>
      </c>
      <c r="C18" s="20">
        <f t="shared" si="1"/>
        <v>2021.4052452886415</v>
      </c>
      <c r="D18" s="14">
        <v>1232.178178992061</v>
      </c>
      <c r="E18" s="14">
        <v>362.39026198512261</v>
      </c>
      <c r="F18" s="14">
        <v>671.54274937864045</v>
      </c>
      <c r="G18" s="14">
        <v>262.96762663211325</v>
      </c>
    </row>
    <row r="19" spans="1:7" s="19" customFormat="1" ht="25.5" customHeight="1" x14ac:dyDescent="0.25">
      <c r="A19" s="12" t="s">
        <v>16</v>
      </c>
      <c r="B19" s="13">
        <v>17</v>
      </c>
      <c r="C19" s="20">
        <f t="shared" si="1"/>
        <v>17</v>
      </c>
      <c r="D19" s="14">
        <v>0</v>
      </c>
      <c r="E19" s="14">
        <v>0</v>
      </c>
      <c r="F19" s="14">
        <v>17</v>
      </c>
      <c r="G19" s="14">
        <v>0</v>
      </c>
    </row>
    <row r="20" spans="1:7" s="19" customFormat="1" ht="25.5" customHeight="1" x14ac:dyDescent="0.25">
      <c r="A20" s="12" t="s">
        <v>17</v>
      </c>
      <c r="B20" s="13">
        <v>12</v>
      </c>
      <c r="C20" s="20">
        <f t="shared" si="1"/>
        <v>0</v>
      </c>
      <c r="D20" s="14">
        <v>0</v>
      </c>
      <c r="E20" s="14">
        <v>0</v>
      </c>
      <c r="F20" s="14">
        <v>0</v>
      </c>
      <c r="G20" s="14">
        <v>12</v>
      </c>
    </row>
    <row r="21" spans="1:7" s="19" customFormat="1" ht="25.5" customHeight="1" x14ac:dyDescent="0.25">
      <c r="A21" s="12" t="s">
        <v>18</v>
      </c>
      <c r="B21" s="13">
        <v>4521.3680555555939</v>
      </c>
      <c r="C21" s="20">
        <f t="shared" si="1"/>
        <v>2715.8059564281534</v>
      </c>
      <c r="D21" s="14">
        <v>423.08733218084018</v>
      </c>
      <c r="E21" s="14">
        <v>535.42343574748497</v>
      </c>
      <c r="F21" s="14">
        <v>1767.2798067284994</v>
      </c>
      <c r="G21" s="14">
        <v>1805.5620991274404</v>
      </c>
    </row>
    <row r="22" spans="1:7" s="19" customFormat="1" ht="25.5" customHeight="1" x14ac:dyDescent="0.25">
      <c r="A22" s="12" t="s">
        <v>19</v>
      </c>
      <c r="B22" s="13">
        <v>1</v>
      </c>
      <c r="C22" s="20">
        <f t="shared" si="1"/>
        <v>1</v>
      </c>
      <c r="D22" s="14">
        <v>0</v>
      </c>
      <c r="E22" s="14">
        <v>1</v>
      </c>
      <c r="F22" s="14">
        <v>0</v>
      </c>
      <c r="G22" s="14">
        <v>0</v>
      </c>
    </row>
    <row r="23" spans="1:7" s="19" customFormat="1" ht="25.5" customHeight="1" x14ac:dyDescent="0.25">
      <c r="A23" s="12" t="s">
        <v>20</v>
      </c>
      <c r="B23" s="13">
        <v>0</v>
      </c>
      <c r="C23" s="20">
        <f t="shared" si="1"/>
        <v>0</v>
      </c>
      <c r="D23" s="14">
        <v>0</v>
      </c>
      <c r="E23" s="14">
        <v>0</v>
      </c>
      <c r="F23" s="14">
        <v>0</v>
      </c>
      <c r="G23" s="14">
        <v>0</v>
      </c>
    </row>
    <row r="24" spans="1:7" s="19" customFormat="1" ht="25.5" customHeight="1" x14ac:dyDescent="0.25">
      <c r="A24" s="12" t="s">
        <v>21</v>
      </c>
      <c r="B24" s="13">
        <v>42</v>
      </c>
      <c r="C24" s="20">
        <f t="shared" si="1"/>
        <v>42</v>
      </c>
      <c r="D24" s="14">
        <v>0</v>
      </c>
      <c r="E24" s="14">
        <v>0</v>
      </c>
      <c r="F24" s="14">
        <v>42</v>
      </c>
      <c r="G24" s="14">
        <v>0</v>
      </c>
    </row>
    <row r="25" spans="1:7" s="19" customFormat="1" ht="25.5" customHeight="1" x14ac:dyDescent="0.25">
      <c r="A25" s="12" t="s">
        <v>22</v>
      </c>
      <c r="B25" s="13">
        <v>89</v>
      </c>
      <c r="C25" s="20">
        <f t="shared" si="1"/>
        <v>89</v>
      </c>
      <c r="D25" s="14">
        <v>0</v>
      </c>
      <c r="E25" s="14">
        <v>14</v>
      </c>
      <c r="F25" s="14">
        <v>89</v>
      </c>
      <c r="G25" s="14">
        <v>0</v>
      </c>
    </row>
    <row r="26" spans="1:7" s="19" customFormat="1" ht="25.5" customHeight="1" x14ac:dyDescent="0.25">
      <c r="A26" s="12" t="s">
        <v>23</v>
      </c>
      <c r="B26" s="13">
        <v>0</v>
      </c>
      <c r="C26" s="20">
        <f t="shared" si="1"/>
        <v>0</v>
      </c>
      <c r="D26" s="14">
        <v>0</v>
      </c>
      <c r="E26" s="14">
        <v>0</v>
      </c>
      <c r="F26" s="14">
        <v>0</v>
      </c>
      <c r="G26" s="14">
        <v>0</v>
      </c>
    </row>
    <row r="27" spans="1:7" s="19" customFormat="1" ht="25.5" customHeight="1" x14ac:dyDescent="0.25">
      <c r="A27" s="12" t="s">
        <v>24</v>
      </c>
      <c r="B27" s="13">
        <v>78</v>
      </c>
      <c r="C27" s="20">
        <f>B27-G27</f>
        <v>71</v>
      </c>
      <c r="D27" s="14">
        <v>0</v>
      </c>
      <c r="E27" s="14">
        <v>48</v>
      </c>
      <c r="F27" s="14">
        <v>23</v>
      </c>
      <c r="G27" s="14">
        <v>7</v>
      </c>
    </row>
    <row r="28" spans="1:7" s="19" customFormat="1" ht="25.5" customHeight="1" x14ac:dyDescent="0.25">
      <c r="A28" s="12" t="s">
        <v>25</v>
      </c>
      <c r="B28" s="13">
        <v>13</v>
      </c>
      <c r="C28" s="20">
        <f t="shared" si="1"/>
        <v>13</v>
      </c>
      <c r="D28" s="14">
        <v>13</v>
      </c>
      <c r="E28" s="14">
        <v>0</v>
      </c>
      <c r="F28" s="14">
        <v>0</v>
      </c>
      <c r="G28" s="14">
        <v>0</v>
      </c>
    </row>
    <row r="29" spans="1:7" s="19" customFormat="1" ht="25.5" customHeight="1" x14ac:dyDescent="0.25">
      <c r="A29" s="12" t="s">
        <v>26</v>
      </c>
      <c r="B29" s="13">
        <v>177.40869565217383</v>
      </c>
      <c r="C29" s="20">
        <f t="shared" si="1"/>
        <v>177.40869565217383</v>
      </c>
      <c r="D29" s="14">
        <v>0</v>
      </c>
      <c r="E29" s="14">
        <v>128.2260869565217</v>
      </c>
      <c r="F29" s="14">
        <v>155.40869565217383</v>
      </c>
      <c r="G29" s="14">
        <v>0</v>
      </c>
    </row>
    <row r="30" spans="1:7" s="19" customFormat="1" ht="25.5" customHeight="1" x14ac:dyDescent="0.25">
      <c r="A30" s="12" t="s">
        <v>27</v>
      </c>
      <c r="B30" s="13">
        <v>171.12499999999997</v>
      </c>
      <c r="C30" s="20">
        <f t="shared" si="1"/>
        <v>107.85227272727272</v>
      </c>
      <c r="D30" s="14">
        <v>2.9545454545454546</v>
      </c>
      <c r="E30" s="14">
        <v>7.9090909090909101</v>
      </c>
      <c r="F30" s="14">
        <v>96.98863636363636</v>
      </c>
      <c r="G30" s="14">
        <v>63.272727272727259</v>
      </c>
    </row>
    <row r="31" spans="1:7" s="19" customFormat="1" ht="25.5" customHeight="1" x14ac:dyDescent="0.25">
      <c r="A31" s="12" t="s">
        <v>28</v>
      </c>
      <c r="B31" s="13">
        <v>18</v>
      </c>
      <c r="C31" s="20">
        <f t="shared" si="1"/>
        <v>18</v>
      </c>
      <c r="D31" s="14">
        <v>0</v>
      </c>
      <c r="E31" s="14">
        <v>0</v>
      </c>
      <c r="F31" s="14">
        <v>18</v>
      </c>
      <c r="G31" s="14">
        <v>0</v>
      </c>
    </row>
    <row r="32" spans="1:7" s="19" customFormat="1" ht="25.5" customHeight="1" x14ac:dyDescent="0.25">
      <c r="A32" s="12" t="s">
        <v>29</v>
      </c>
      <c r="B32" s="13">
        <v>516.44887505022109</v>
      </c>
      <c r="C32" s="20">
        <f t="shared" si="1"/>
        <v>358.30662271182541</v>
      </c>
      <c r="D32" s="14">
        <v>243.6187875361197</v>
      </c>
      <c r="E32" s="14">
        <v>334.98877482642445</v>
      </c>
      <c r="F32" s="14">
        <v>15.147420870437605</v>
      </c>
      <c r="G32" s="14">
        <v>158.14225233839568</v>
      </c>
    </row>
    <row r="33" spans="1:7" s="19" customFormat="1" ht="25.5" customHeight="1" x14ac:dyDescent="0.25">
      <c r="A33" s="12" t="s">
        <v>30</v>
      </c>
      <c r="B33" s="13">
        <v>18</v>
      </c>
      <c r="C33" s="20">
        <f t="shared" si="1"/>
        <v>0</v>
      </c>
      <c r="D33" s="14">
        <v>0</v>
      </c>
      <c r="E33" s="14">
        <v>0</v>
      </c>
      <c r="F33" s="14">
        <v>0</v>
      </c>
      <c r="G33" s="14">
        <v>18</v>
      </c>
    </row>
    <row r="34" spans="1:7" s="19" customFormat="1" ht="25.5" customHeight="1" x14ac:dyDescent="0.25">
      <c r="A34" s="12" t="s">
        <v>31</v>
      </c>
      <c r="B34" s="13">
        <v>7382.1604808366155</v>
      </c>
      <c r="C34" s="20">
        <f t="shared" si="1"/>
        <v>6083.9467406351087</v>
      </c>
      <c r="D34" s="14">
        <v>1543.9222225961676</v>
      </c>
      <c r="E34" s="14">
        <v>2382.1643987988014</v>
      </c>
      <c r="F34" s="14">
        <v>4326.5506273712163</v>
      </c>
      <c r="G34" s="14">
        <v>1298.2137402015069</v>
      </c>
    </row>
    <row r="35" spans="1:7" s="19" customFormat="1" ht="25.5" customHeight="1" x14ac:dyDescent="0.25">
      <c r="A35" s="12" t="s">
        <v>32</v>
      </c>
      <c r="B35" s="13">
        <v>75</v>
      </c>
      <c r="C35" s="20">
        <f t="shared" si="1"/>
        <v>12</v>
      </c>
      <c r="D35" s="14">
        <v>12</v>
      </c>
      <c r="E35" s="14">
        <v>0</v>
      </c>
      <c r="F35" s="14">
        <v>0</v>
      </c>
      <c r="G35" s="14">
        <v>63</v>
      </c>
    </row>
    <row r="36" spans="1:7" s="19" customFormat="1" ht="25.5" customHeight="1" x14ac:dyDescent="0.25">
      <c r="A36" s="12" t="s">
        <v>33</v>
      </c>
      <c r="B36" s="13">
        <v>0</v>
      </c>
      <c r="C36" s="20">
        <f t="shared" si="1"/>
        <v>0</v>
      </c>
      <c r="D36" s="14">
        <v>0</v>
      </c>
      <c r="E36" s="14">
        <v>0</v>
      </c>
      <c r="F36" s="14">
        <v>0</v>
      </c>
      <c r="G36" s="14">
        <v>0</v>
      </c>
    </row>
    <row r="37" spans="1:7" ht="25.5" customHeight="1" x14ac:dyDescent="0.2">
      <c r="A37" s="31" t="s">
        <v>267</v>
      </c>
      <c r="B37" s="26"/>
      <c r="C37" s="26"/>
      <c r="D37" s="26"/>
      <c r="E37" s="26"/>
      <c r="F37" s="26"/>
      <c r="G37" s="26"/>
    </row>
  </sheetData>
  <mergeCells count="6">
    <mergeCell ref="A1:B1"/>
    <mergeCell ref="A2:G2"/>
    <mergeCell ref="A3:A4"/>
    <mergeCell ref="B3:B4"/>
    <mergeCell ref="C3:F3"/>
    <mergeCell ref="G3:G4"/>
  </mergeCells>
  <hyperlinks>
    <hyperlink ref="A1" location="'فهرست جداول'!A1" display="'فهرست جداول'!A1"/>
  </hyperlinks>
  <pageMargins left="0.7" right="0.7" top="0.75" bottom="0.75" header="0.3" footer="0.3"/>
  <pageSetup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شناورهای کشور</vt:lpstr>
      <vt:lpstr>فهرست جداول</vt:lpstr>
      <vt:lpstr>خلاصه نتایج</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ناصر ملکی</dc:creator>
  <cp:lastModifiedBy>هاله اسکندری</cp:lastModifiedBy>
  <dcterms:created xsi:type="dcterms:W3CDTF">2022-05-10T06:24:34Z</dcterms:created>
  <dcterms:modified xsi:type="dcterms:W3CDTF">2022-11-01T12:34:27Z</dcterms:modified>
</cp:coreProperties>
</file>